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Bảng nhập liệu học phí" sheetId="1" r:id="rId1"/>
    <sheet name="DS lan T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<sst xmlns="http://schemas.openxmlformats.org/spreadsheetml/2006/main" count="847" uniqueCount="226">
  <si>
    <t>BẢNG NHẬP LIỆU HỌC PHÍ</t>
  </si>
  <si>
    <t/>
  </si>
  <si>
    <r>
      <rPr>
        <b/>
        <sz val="14"/>
        <color rgb="FF000000"/>
        <rFont val="Times New Roman"/>
        <charset val="134"/>
      </rPr>
      <t>Cơ sở</t>
    </r>
    <r>
      <rPr>
        <sz val="12"/>
        <color rgb="FFFF0000"/>
        <rFont val="Calibri"/>
        <charset val="134"/>
      </rPr>
      <t xml:space="preserve"> (*)</t>
    </r>
  </si>
  <si>
    <r>
      <rPr>
        <b/>
        <sz val="14"/>
        <color rgb="FF000000"/>
        <rFont val="Times New Roman"/>
        <charset val="134"/>
      </rPr>
      <t>Lớp</t>
    </r>
    <r>
      <rPr>
        <sz val="12"/>
        <color rgb="FFFF0000"/>
        <rFont val="Calibri"/>
        <charset val="134"/>
      </rPr>
      <t xml:space="preserve"> (*)</t>
    </r>
  </si>
  <si>
    <t>Họ tên học sinh</t>
  </si>
  <si>
    <t>Mã học sinh</t>
  </si>
  <si>
    <t>Mã định danh</t>
  </si>
  <si>
    <t>Lần TT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</si>
  <si>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</si>
  <si>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</si>
  <si>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</si>
  <si>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</si>
  <si>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</si>
  <si>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</si>
  <si>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</si>
  <si>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_Học phí_</t>
  </si>
  <si>
    <t>Phụ phí sinh hoạt (BVĐN)</t>
  </si>
  <si>
    <t>Ăn sáng (26 buổi)</t>
  </si>
  <si>
    <t>Tiền tiếng anh</t>
  </si>
  <si>
    <t>Xe đưa đón</t>
  </si>
  <si>
    <t>Học phẩm &amp; Hoạt động ngoại khóa</t>
  </si>
  <si>
    <t>Liên lạc điện tử</t>
  </si>
  <si>
    <t>Cơ sở vật chất</t>
  </si>
  <si>
    <t>Tiền thiếu tháng trước</t>
  </si>
  <si>
    <t>Chuẩn bị vào lớp 1</t>
  </si>
  <si>
    <t>Tiền ăn (26 buổi)</t>
  </si>
  <si>
    <t>Tiền ăn tháng trước</t>
  </si>
  <si>
    <t>Thiếu ăn sáng tháng trước</t>
  </si>
  <si>
    <t>Học phẩm, HDNK, Liên lạc điện tử</t>
  </si>
  <si>
    <t>Tiền ăn sáng còn thừa</t>
  </si>
  <si>
    <t>Tiền ăn còn thừa</t>
  </si>
  <si>
    <t>Tiền thừa</t>
  </si>
  <si>
    <t>Trường MN Quốc tế Anh Việt</t>
  </si>
  <si>
    <t>NOBEL 1</t>
  </si>
  <si>
    <t>Nguyễn Ngọc Diệp</t>
  </si>
  <si>
    <t>HS4582</t>
  </si>
  <si>
    <t>11-2024</t>
  </si>
  <si>
    <t>05-11-2024</t>
  </si>
  <si>
    <t xml:space="preserve">Nguyễn Đỗ Linh </t>
  </si>
  <si>
    <t>HS7787</t>
  </si>
  <si>
    <t>Trần Đức Minh Quân</t>
  </si>
  <si>
    <t>HS4583</t>
  </si>
  <si>
    <t>Trần Huyền Anh</t>
  </si>
  <si>
    <t>HS4584</t>
  </si>
  <si>
    <t>Lê Thiên Quý</t>
  </si>
  <si>
    <t>HS4585</t>
  </si>
  <si>
    <t>Nguyễn Nhật Minh</t>
  </si>
  <si>
    <t>HS4586</t>
  </si>
  <si>
    <t>Đỗ Huy Hoàng</t>
  </si>
  <si>
    <t>HS4587</t>
  </si>
  <si>
    <t>Nguyễn Minh Khôi</t>
  </si>
  <si>
    <t>HS4588</t>
  </si>
  <si>
    <t>Đào Huy Hoàng</t>
  </si>
  <si>
    <t>HS4589</t>
  </si>
  <si>
    <t>Đoàn Tiến Dũng</t>
  </si>
  <si>
    <t>HS4590</t>
  </si>
  <si>
    <t>Đào Minh Khang</t>
  </si>
  <si>
    <t>HS4591</t>
  </si>
  <si>
    <t>Lê Quang Dũng</t>
  </si>
  <si>
    <t>HS4592</t>
  </si>
  <si>
    <t>Bùi Ng Đăng Nguyên</t>
  </si>
  <si>
    <t>HS4593</t>
  </si>
  <si>
    <t>Vũ Đức Thiên Ân</t>
  </si>
  <si>
    <t>HS4594</t>
  </si>
  <si>
    <t>Nguyễn Tuấn Nghĩa</t>
  </si>
  <si>
    <t>HS4595</t>
  </si>
  <si>
    <t>Trần Ngọc Quang</t>
  </si>
  <si>
    <t>HS4596</t>
  </si>
  <si>
    <t xml:space="preserve">Nguyễn Bá Hải Đăng </t>
  </si>
  <si>
    <t>HS7788</t>
  </si>
  <si>
    <t>NOBEL 2</t>
  </si>
  <si>
    <t>Vũ Lê Hoàng Quân</t>
  </si>
  <si>
    <t>HS4597</t>
  </si>
  <si>
    <t>Lê Anh Quân</t>
  </si>
  <si>
    <t>HS4599</t>
  </si>
  <si>
    <t>Nguyễn Tuấn Anh</t>
  </si>
  <si>
    <t>HS4600</t>
  </si>
  <si>
    <t>Đặng Thu Thảo</t>
  </si>
  <si>
    <t>HS4601</t>
  </si>
  <si>
    <t>Nguyễn Hương Giang</t>
  </si>
  <si>
    <t>HS4602</t>
  </si>
  <si>
    <t>Nguyễn Phúc Khang</t>
  </si>
  <si>
    <t>HS4604</t>
  </si>
  <si>
    <t>Ngô Xuân Bách</t>
  </si>
  <si>
    <t>HS4605</t>
  </si>
  <si>
    <t xml:space="preserve">Đặng Thái Sơn </t>
  </si>
  <si>
    <t>HS4606</t>
  </si>
  <si>
    <t>HS4607</t>
  </si>
  <si>
    <t>Nguyễn Ngọc Ngân</t>
  </si>
  <si>
    <t>HS4609</t>
  </si>
  <si>
    <t>Lê Nguyễn Anh Thư</t>
  </si>
  <si>
    <t>HS4610</t>
  </si>
  <si>
    <t>Đoàn Bảo Long</t>
  </si>
  <si>
    <t>HS4611</t>
  </si>
  <si>
    <t>Nguyễn Trường Giang</t>
  </si>
  <si>
    <t>HS4614</t>
  </si>
  <si>
    <t>Nguyễn Gia Bảo</t>
  </si>
  <si>
    <t>HS4615</t>
  </si>
  <si>
    <t>Nguyễn Duy Minh</t>
  </si>
  <si>
    <t>HS4616</t>
  </si>
  <si>
    <t>Ng Hoàng Thiên Bảo D2</t>
  </si>
  <si>
    <t>HS4617</t>
  </si>
  <si>
    <t>Nguyễn Phúc Lâm</t>
  </si>
  <si>
    <t>HS4618</t>
  </si>
  <si>
    <t>Nguyễn Dương Kiều Anh</t>
  </si>
  <si>
    <t>HS6376</t>
  </si>
  <si>
    <t>Nguyễn Cảnh Tùng</t>
  </si>
  <si>
    <t>HS7789</t>
  </si>
  <si>
    <t>NOBEL 3</t>
  </si>
  <si>
    <t xml:space="preserve">Trương Khả Hân </t>
  </si>
  <si>
    <t>HS4619</t>
  </si>
  <si>
    <t>Nguyễn Ánh Nhân</t>
  </si>
  <si>
    <t>HS4620</t>
  </si>
  <si>
    <t>Mai Ngọc Hà Anh</t>
  </si>
  <si>
    <t>HS4621</t>
  </si>
  <si>
    <t>Nguyễn Vũ Thảo Chi</t>
  </si>
  <si>
    <t>HS4622</t>
  </si>
  <si>
    <t>Lưu Gia Minh</t>
  </si>
  <si>
    <t>HS4623</t>
  </si>
  <si>
    <t>Nguyễn Cát Tiên</t>
  </si>
  <si>
    <t>HS4624</t>
  </si>
  <si>
    <t>Hoàng Mai Phương</t>
  </si>
  <si>
    <t>HS4625</t>
  </si>
  <si>
    <t>Phạm Hữu Minh Trí</t>
  </si>
  <si>
    <t>HS4626</t>
  </si>
  <si>
    <t>Nguyễn Ánh Tuyết gv</t>
  </si>
  <si>
    <t>HS4627</t>
  </si>
  <si>
    <t>Nguyễn Phương Gia Hân</t>
  </si>
  <si>
    <t>HS4629</t>
  </si>
  <si>
    <t>Nguyễn Trung Kiên</t>
  </si>
  <si>
    <t>HS4630</t>
  </si>
  <si>
    <t>Ng Ngọc Tú Anh</t>
  </si>
  <si>
    <t>HS4632</t>
  </si>
  <si>
    <t>Vũ Quốc Hưng</t>
  </si>
  <si>
    <t>HS4633</t>
  </si>
  <si>
    <t>Nguyễn Linh Đan</t>
  </si>
  <si>
    <t>HS4634</t>
  </si>
  <si>
    <t>Vũ Xuân Bảo An N2</t>
  </si>
  <si>
    <t>HS4635</t>
  </si>
  <si>
    <t>Ma Thế Long</t>
  </si>
  <si>
    <t>HS4636</t>
  </si>
  <si>
    <t>Nguyễn Quỳnh Anh</t>
  </si>
  <si>
    <t>HS4637</t>
  </si>
  <si>
    <t>Lê Gia Bảo Quyết</t>
  </si>
  <si>
    <t>HS6377</t>
  </si>
  <si>
    <t>Ngô Chí Dũng</t>
  </si>
  <si>
    <t>HS4638</t>
  </si>
  <si>
    <t xml:space="preserve">Phạm Hồng Phúc </t>
  </si>
  <si>
    <t>HS4639</t>
  </si>
  <si>
    <t>Đinh Hoàng Gia Huy</t>
  </si>
  <si>
    <t>HS4640</t>
  </si>
  <si>
    <t>PASTEUR 1</t>
  </si>
  <si>
    <t>Phạm Bình An</t>
  </si>
  <si>
    <t>HS4643</t>
  </si>
  <si>
    <t>Đồng Nhật Nam</t>
  </si>
  <si>
    <t>HS4644</t>
  </si>
  <si>
    <t>Lê Hg Minh Nhật (gv)</t>
  </si>
  <si>
    <t>HS4645</t>
  </si>
  <si>
    <t>HS4646</t>
  </si>
  <si>
    <t>Giáp Gia Khánh</t>
  </si>
  <si>
    <t>HS4647</t>
  </si>
  <si>
    <t>Nguyễn Hoàng Diệu Nhi</t>
  </si>
  <si>
    <t>HS4648</t>
  </si>
  <si>
    <t>Vũ Xuân Bảo Minh</t>
  </si>
  <si>
    <t>HS4649</t>
  </si>
  <si>
    <t>Ng Ngọc Gia Hưng</t>
  </si>
  <si>
    <t>HS4650</t>
  </si>
  <si>
    <t>Nguyễn Hưng Phúc</t>
  </si>
  <si>
    <t>HS4651</t>
  </si>
  <si>
    <t>Vũ Khánh Linh</t>
  </si>
  <si>
    <t>HS4652</t>
  </si>
  <si>
    <t>Nguyễn Lan Phương</t>
  </si>
  <si>
    <t>HS4653</t>
  </si>
  <si>
    <t>Vũ Tuệ Nhi</t>
  </si>
  <si>
    <t>HS4654</t>
  </si>
  <si>
    <t>Dương Đỗ Quyên</t>
  </si>
  <si>
    <t>HS4655</t>
  </si>
  <si>
    <t>Trần Minh Khang</t>
  </si>
  <si>
    <t>HS4656</t>
  </si>
  <si>
    <t>Vũ Hoài An</t>
  </si>
  <si>
    <t>HS4657</t>
  </si>
  <si>
    <t>Bùi Minh Đức</t>
  </si>
  <si>
    <t>HS4658</t>
  </si>
  <si>
    <t xml:space="preserve">Nguyễn Nhật Anh </t>
  </si>
  <si>
    <t>HS4659</t>
  </si>
  <si>
    <t>Lê Quang Minh gv</t>
  </si>
  <si>
    <t>HS4660</t>
  </si>
  <si>
    <t>Ng Thái Bảo Minh</t>
  </si>
  <si>
    <t>HS4661</t>
  </si>
  <si>
    <t>Cao Trường An gv</t>
  </si>
  <si>
    <t>HS6378</t>
  </si>
  <si>
    <t>PASTEUR 2</t>
  </si>
  <si>
    <t>Dương Kim Ngân</t>
  </si>
  <si>
    <t>HS4663</t>
  </si>
  <si>
    <t>Dương Quang Lâm</t>
  </si>
  <si>
    <t>HS4664</t>
  </si>
  <si>
    <t>Trương Khánh Linh</t>
  </si>
  <si>
    <t>HS4665</t>
  </si>
  <si>
    <t>Vũ Minh Khôi</t>
  </si>
  <si>
    <t>HS4666</t>
  </si>
  <si>
    <t>Trần Minh Quân</t>
  </si>
  <si>
    <t>HS4667</t>
  </si>
  <si>
    <t>Nguyễn Hoàng Anh Minh</t>
  </si>
  <si>
    <t>HS4668</t>
  </si>
  <si>
    <t>Bùi Nguyễn Minh Khang</t>
  </si>
  <si>
    <t>HS4669</t>
  </si>
  <si>
    <t>Hoàng Công Vinh</t>
  </si>
  <si>
    <t>HS4670</t>
  </si>
  <si>
    <t>Nguyễn Thị Quỳnh Anh</t>
  </si>
  <si>
    <t>HS4671</t>
  </si>
  <si>
    <t>Dương Khánh Linh</t>
  </si>
  <si>
    <t>HS4672</t>
  </si>
  <si>
    <t>Dương Gia Bảo No2</t>
  </si>
  <si>
    <t>HS4673</t>
  </si>
  <si>
    <t>Đặng Uy Vũ</t>
  </si>
  <si>
    <t>HS4674</t>
  </si>
  <si>
    <t>Dương Minh Đức</t>
  </si>
  <si>
    <t>HS4675</t>
  </si>
  <si>
    <t>Phạm Hoàng Khôi</t>
  </si>
  <si>
    <t>HS4676</t>
  </si>
  <si>
    <t>Hoàng Hạ An</t>
  </si>
  <si>
    <t>HS4677</t>
  </si>
  <si>
    <t>Trịnh Bảo An</t>
  </si>
  <si>
    <t>HS4678</t>
  </si>
  <si>
    <t>Nguyễn Trần Tuấn Kiệt</t>
  </si>
  <si>
    <t>HS4680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</si>
</sst>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-;\-* #,##0.00_-;_-* &quot;-&quot;??_-;_-@_-"/>
    <numFmt numFmtId="177" formatCode="_ * #,##0_ ;_ * \-#,##0_ ;_ * &quot;-&quot;_ ;_ @_ "/>
    <numFmt numFmtId="178" formatCode="_(* #,##0_);_(* \(#,##0\);_(* &quot;-&quot;??_);_(@_)"/>
    <numFmt numFmtId="179" formatCode="_(* #.;_(* \(#.;_(* &quot;-&quot;??_);_(@_ⴆ"/>
  </numFmts>
  <fonts count="30">
    <font>
      <sz val="12"/>
      <color rgb="FF000000"/>
      <name val="Calibri"/>
      <charset val="134"/>
    </font>
    <font>
      <b/>
      <sz val="14"/>
      <color rgb="FF000000"/>
      <name val="Times New Roman"/>
      <charset val="134"/>
    </font>
    <font>
      <b/>
      <sz val="14"/>
      <color rgb="FF000000"/>
      <name val="Times New Roman"/>
      <charset val="163"/>
    </font>
    <font>
      <sz val="14"/>
      <color rgb="FF000000"/>
      <name val="Times New Roman"/>
      <charset val="134"/>
    </font>
    <font>
      <sz val="14"/>
      <color rgb="FF000000"/>
      <name val="Times New Roman"/>
      <charset val="163"/>
    </font>
    <font>
      <sz val="14"/>
      <name val="Times New Roman"/>
      <family val="1"/>
      <charset val="0"/>
    </font>
    <font>
      <b/>
      <sz val="14"/>
      <name val="Times New Roman"/>
      <family val="1"/>
      <charset val="0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  <font>
      <sz val="12"/>
      <name val="Times New Roman"/>
      <charset val="134"/>
    </font>
    <font>
      <sz val="12"/>
      <name val="Times New Roman"/>
      <family val="1"/>
      <charset val="0"/>
    </font>
    <font>
      <sz val="12"/>
      <color rgb="FFFF0000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 applyAlignment="0" applyProtection="0"/>
    <xf numFmtId="176" fontId="0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8" fontId="5" fillId="3" borderId="2" xfId="49" applyNumberFormat="1" applyFont="1" applyFill="1" applyBorder="1" applyAlignment="1">
      <alignment horizontal="center" vertical="center"/>
    </xf>
    <xf numFmtId="178" fontId="5" fillId="0" borderId="2" xfId="49" applyNumberFormat="1" applyFont="1" applyBorder="1" applyAlignment="1">
      <alignment horizontal="center" vertical="center"/>
    </xf>
    <xf numFmtId="178" fontId="5" fillId="0" borderId="2" xfId="1" applyNumberFormat="1" applyFont="1" applyFill="1" applyBorder="1" applyAlignment="1">
      <alignment horizontal="center" vertical="center"/>
    </xf>
    <xf numFmtId="178" fontId="5" fillId="3" borderId="2" xfId="0" applyNumberFormat="1" applyFont="1" applyFill="1" applyBorder="1" applyAlignment="1" applyProtection="1">
      <alignment horizontal="center" vertical="center"/>
    </xf>
    <xf numFmtId="178" fontId="5" fillId="3" borderId="2" xfId="1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 applyProtection="1"/>
    <xf numFmtId="0" fontId="5" fillId="3" borderId="0" xfId="0" applyFont="1" applyFill="1" applyBorder="1" applyAlignment="1" applyProtection="1"/>
    <xf numFmtId="179" fontId="5" fillId="3" borderId="2" xfId="1" applyNumberFormat="1" applyFont="1" applyFill="1" applyBorder="1"/>
    <xf numFmtId="178" fontId="5" fillId="3" borderId="2" xfId="1" applyNumberFormat="1" applyFont="1" applyFill="1" applyBorder="1" applyAlignment="1">
      <alignment vertical="center"/>
    </xf>
    <xf numFmtId="178" fontId="5" fillId="3" borderId="1" xfId="0" applyNumberFormat="1" applyFont="1" applyFill="1" applyBorder="1" applyAlignment="1" applyProtection="1">
      <alignment vertical="center"/>
    </xf>
    <xf numFmtId="178" fontId="5" fillId="0" borderId="2" xfId="49" applyNumberFormat="1" applyFont="1" applyFill="1" applyBorder="1" applyAlignment="1">
      <alignment horizontal="center" vertical="center"/>
    </xf>
    <xf numFmtId="178" fontId="5" fillId="0" borderId="2" xfId="1" applyNumberFormat="1" applyFont="1" applyFill="1" applyBorder="1" applyAlignment="1">
      <alignment vertical="center"/>
    </xf>
    <xf numFmtId="178" fontId="5" fillId="3" borderId="0" xfId="1" applyNumberFormat="1" applyFont="1" applyFill="1" applyBorder="1" applyAlignment="1">
      <alignment horizontal="center" vertical="center"/>
    </xf>
    <xf numFmtId="178" fontId="5" fillId="3" borderId="2" xfId="50" applyNumberFormat="1" applyFont="1" applyFill="1" applyBorder="1" applyAlignment="1">
      <alignment horizontal="center" vertical="center"/>
    </xf>
    <xf numFmtId="3" fontId="0" fillId="0" borderId="0" xfId="0" applyNumberFormat="1"/>
    <xf numFmtId="178" fontId="6" fillId="3" borderId="2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178" fontId="5" fillId="3" borderId="2" xfId="49" applyNumberFormat="1" applyFont="1" applyFill="1" applyBorder="1" applyAlignment="1">
      <alignment vertical="center"/>
    </xf>
    <xf numFmtId="0" fontId="5" fillId="3" borderId="2" xfId="0" applyFont="1" applyFill="1" applyBorder="1" applyAlignment="1" applyProtection="1">
      <alignment vertical="center"/>
    </xf>
    <xf numFmtId="179" fontId="5" fillId="3" borderId="2" xfId="1" applyNumberFormat="1" applyFont="1" applyFill="1" applyBorder="1" applyAlignment="1">
      <alignment vertical="center"/>
    </xf>
    <xf numFmtId="178" fontId="5" fillId="0" borderId="2" xfId="1" applyNumberFormat="1" applyFont="1" applyBorder="1" applyAlignment="1">
      <alignment horizontal="center" vertical="center"/>
    </xf>
    <xf numFmtId="178" fontId="5" fillId="0" borderId="1" xfId="0" applyNumberFormat="1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vertical="center"/>
    </xf>
    <xf numFmtId="0" fontId="5" fillId="3" borderId="1" xfId="0" applyFont="1" applyFill="1" applyBorder="1" applyAlignment="1" applyProtection="1"/>
    <xf numFmtId="178" fontId="5" fillId="0" borderId="1" xfId="0" applyNumberFormat="1" applyFont="1" applyFill="1" applyBorder="1" applyAlignment="1" applyProtection="1">
      <alignment vertical="center"/>
    </xf>
    <xf numFmtId="178" fontId="5" fillId="3" borderId="1" xfId="0" applyNumberFormat="1" applyFont="1" applyFill="1" applyBorder="1" applyAlignment="1" applyProtection="1">
      <alignment horizontal="center" vertical="center"/>
    </xf>
  </cellXfs>
  <cellStyles count="5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" xfId="49"/>
    <cellStyle name="Comma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99"/>
  <sheetViews>
    <sheetView showGridLines="0" tabSelected="1" zoomScale="21" zoomScaleNormal="21" topLeftCell="A47" workbookViewId="0">
      <pane xSplit="4" topLeftCell="E1" activePane="topRight" state="frozen"/>
      <selection/>
      <selection pane="topRight" activeCell="AK99" sqref="AK99"/>
    </sheetView>
  </sheetViews>
  <sheetFormatPr defaultColWidth="10.6666666666667" defaultRowHeight="15.6"/>
  <cols>
    <col min="1" max="11" width="20" customWidth="1"/>
    <col min="12" max="21" width="20" style="1" customWidth="1"/>
  </cols>
  <sheetData>
    <row r="1" ht="60" customHeight="1" spans="1:2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11"/>
      <c r="M1" s="11"/>
      <c r="N1" s="11"/>
      <c r="O1" s="11"/>
      <c r="P1" s="11"/>
      <c r="Q1" s="11"/>
      <c r="R1" s="11"/>
      <c r="S1" s="11"/>
      <c r="T1" s="11"/>
      <c r="U1" s="11"/>
      <c r="V1" s="2"/>
      <c r="W1" s="2"/>
      <c r="X1" s="2"/>
      <c r="Y1" s="2"/>
      <c r="Z1" s="2"/>
      <c r="AA1" s="2"/>
      <c r="AB1" s="2"/>
    </row>
    <row r="2" ht="90" customHeight="1" spans="1:2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11"/>
      <c r="M2" s="11"/>
      <c r="N2" s="11"/>
      <c r="O2" s="11"/>
      <c r="P2" s="11"/>
      <c r="Q2" s="11"/>
      <c r="R2" s="11"/>
      <c r="S2" s="11"/>
      <c r="T2" s="11"/>
      <c r="U2" s="11"/>
      <c r="V2" s="2"/>
      <c r="W2" s="2"/>
      <c r="X2" s="2"/>
      <c r="Y2" s="2"/>
      <c r="Z2" s="2"/>
      <c r="AA2" s="2"/>
      <c r="AB2" s="2"/>
    </row>
    <row r="4" ht="45" customHeight="1" spans="1:28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12" t="s">
        <v>13</v>
      </c>
      <c r="M4" s="12"/>
      <c r="N4" s="12"/>
      <c r="O4" s="12"/>
      <c r="P4" s="12"/>
      <c r="Q4" s="12"/>
      <c r="R4" s="12"/>
      <c r="S4" s="12"/>
      <c r="T4" s="12"/>
      <c r="U4" s="12"/>
      <c r="V4" s="3"/>
      <c r="W4" s="3"/>
      <c r="X4" s="3"/>
      <c r="Y4" s="3"/>
      <c r="Z4" s="3" t="s">
        <v>14</v>
      </c>
      <c r="AA4" s="3"/>
      <c r="AB4" s="3"/>
    </row>
    <row r="5" ht="45" customHeight="1" spans="1:28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12" t="s">
        <v>15</v>
      </c>
      <c r="M5" s="12" t="s">
        <v>16</v>
      </c>
      <c r="N5" s="12" t="s">
        <v>17</v>
      </c>
      <c r="O5" s="12" t="s">
        <v>18</v>
      </c>
      <c r="P5" s="12" t="s">
        <v>19</v>
      </c>
      <c r="Q5" s="12" t="s">
        <v>20</v>
      </c>
      <c r="R5" s="12" t="s">
        <v>21</v>
      </c>
      <c r="S5" s="12" t="s">
        <v>22</v>
      </c>
      <c r="T5" s="12" t="s">
        <v>23</v>
      </c>
      <c r="U5" s="12" t="s">
        <v>24</v>
      </c>
      <c r="V5" s="3" t="s">
        <v>25</v>
      </c>
      <c r="W5" s="3" t="s">
        <v>26</v>
      </c>
      <c r="X5" s="3" t="s">
        <v>27</v>
      </c>
      <c r="Y5" s="3" t="s">
        <v>28</v>
      </c>
      <c r="Z5" s="3" t="s">
        <v>29</v>
      </c>
      <c r="AA5" s="3" t="s">
        <v>30</v>
      </c>
      <c r="AB5" s="3" t="s">
        <v>31</v>
      </c>
    </row>
    <row r="6" ht="30" customHeight="1" spans="1:29">
      <c r="A6" s="4" t="s">
        <v>32</v>
      </c>
      <c r="B6" s="4" t="s">
        <v>33</v>
      </c>
      <c r="C6" s="4" t="s">
        <v>34</v>
      </c>
      <c r="D6" s="4" t="s">
        <v>35</v>
      </c>
      <c r="E6" s="4" t="s">
        <v>1</v>
      </c>
      <c r="F6" s="4" t="s">
        <v>1</v>
      </c>
      <c r="G6" s="5">
        <v>0</v>
      </c>
      <c r="H6" s="6" t="s">
        <v>36</v>
      </c>
      <c r="I6" s="6" t="s">
        <v>37</v>
      </c>
      <c r="J6" s="5">
        <v>0</v>
      </c>
      <c r="K6" s="6" t="s">
        <v>1</v>
      </c>
      <c r="L6" s="13">
        <v>2000000</v>
      </c>
      <c r="M6" s="14">
        <v>50000</v>
      </c>
      <c r="N6" s="15"/>
      <c r="O6" s="5">
        <v>0</v>
      </c>
      <c r="P6" s="16"/>
      <c r="Q6" s="5">
        <v>0</v>
      </c>
      <c r="R6" s="5">
        <v>0</v>
      </c>
      <c r="S6" s="16">
        <v>1000000</v>
      </c>
      <c r="T6" s="5">
        <v>0</v>
      </c>
      <c r="U6" s="5">
        <v>0</v>
      </c>
      <c r="V6" s="5">
        <v>650000</v>
      </c>
      <c r="W6" s="5">
        <v>0</v>
      </c>
      <c r="X6" s="5">
        <v>0</v>
      </c>
      <c r="Y6" s="5">
        <v>0</v>
      </c>
      <c r="Z6" s="26">
        <v>50000</v>
      </c>
      <c r="AA6" s="5">
        <v>0</v>
      </c>
      <c r="AB6" s="5">
        <v>0</v>
      </c>
      <c r="AC6" s="27">
        <f>SUM(L6:Y6)-Z6-AA6-AB6</f>
        <v>3650000</v>
      </c>
    </row>
    <row r="7" ht="30" customHeight="1" spans="1:29">
      <c r="A7" s="7" t="s">
        <v>32</v>
      </c>
      <c r="B7" s="7" t="s">
        <v>33</v>
      </c>
      <c r="C7" s="7" t="s">
        <v>38</v>
      </c>
      <c r="D7" s="7" t="s">
        <v>39</v>
      </c>
      <c r="E7" s="7"/>
      <c r="F7" s="7"/>
      <c r="G7" s="5">
        <v>0</v>
      </c>
      <c r="H7" s="6" t="s">
        <v>36</v>
      </c>
      <c r="I7" s="6" t="s">
        <v>37</v>
      </c>
      <c r="J7" s="5">
        <v>0</v>
      </c>
      <c r="K7" s="6" t="s">
        <v>1</v>
      </c>
      <c r="L7" s="17">
        <v>1600000</v>
      </c>
      <c r="M7" s="14">
        <v>50000</v>
      </c>
      <c r="N7" s="17">
        <v>260000</v>
      </c>
      <c r="O7" s="5">
        <v>0</v>
      </c>
      <c r="P7" s="16"/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650000</v>
      </c>
      <c r="W7" s="5">
        <v>0</v>
      </c>
      <c r="X7" s="5">
        <v>0</v>
      </c>
      <c r="Y7" s="5">
        <v>0</v>
      </c>
      <c r="Z7" s="26">
        <v>100000</v>
      </c>
      <c r="AA7" s="5">
        <v>120000</v>
      </c>
      <c r="AB7" s="5">
        <v>0</v>
      </c>
      <c r="AC7" s="27">
        <f t="shared" ref="AC6:AC24" si="0">SUM(L7:Y7)-Z7-AA7-AB7</f>
        <v>2340000</v>
      </c>
    </row>
    <row r="8" ht="30" customHeight="1" spans="1:29">
      <c r="A8" s="8" t="s">
        <v>32</v>
      </c>
      <c r="B8" s="6" t="s">
        <v>33</v>
      </c>
      <c r="C8" s="6" t="s">
        <v>40</v>
      </c>
      <c r="D8" s="6" t="s">
        <v>41</v>
      </c>
      <c r="E8" s="6" t="s">
        <v>1</v>
      </c>
      <c r="F8" s="6" t="s">
        <v>1</v>
      </c>
      <c r="G8" s="5">
        <v>0</v>
      </c>
      <c r="H8" s="6" t="s">
        <v>36</v>
      </c>
      <c r="I8" s="6" t="s">
        <v>37</v>
      </c>
      <c r="J8" s="5">
        <v>0</v>
      </c>
      <c r="K8" s="6" t="s">
        <v>1</v>
      </c>
      <c r="L8" s="17">
        <f>(2000000*0.95)</f>
        <v>1900000</v>
      </c>
      <c r="M8" s="14">
        <v>50000</v>
      </c>
      <c r="N8" s="15">
        <v>260000</v>
      </c>
      <c r="O8" s="5">
        <v>0</v>
      </c>
      <c r="P8" s="16"/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650000</v>
      </c>
      <c r="W8" s="5">
        <v>25000</v>
      </c>
      <c r="X8" s="5">
        <v>0</v>
      </c>
      <c r="Y8" s="5">
        <v>0</v>
      </c>
      <c r="Z8" s="26">
        <v>0</v>
      </c>
      <c r="AA8" s="5">
        <v>160000</v>
      </c>
      <c r="AB8" s="5">
        <v>0</v>
      </c>
      <c r="AC8" s="27">
        <f t="shared" si="0"/>
        <v>2725000</v>
      </c>
    </row>
    <row r="9" ht="30" customHeight="1" spans="1:29">
      <c r="A9" s="8" t="s">
        <v>32</v>
      </c>
      <c r="B9" s="6" t="s">
        <v>33</v>
      </c>
      <c r="C9" s="6" t="s">
        <v>42</v>
      </c>
      <c r="D9" s="6" t="s">
        <v>43</v>
      </c>
      <c r="E9" s="6" t="s">
        <v>1</v>
      </c>
      <c r="F9" s="6" t="s">
        <v>1</v>
      </c>
      <c r="G9" s="5">
        <v>0</v>
      </c>
      <c r="H9" s="6" t="s">
        <v>36</v>
      </c>
      <c r="I9" s="6" t="s">
        <v>37</v>
      </c>
      <c r="J9" s="5">
        <v>0</v>
      </c>
      <c r="K9" s="6" t="s">
        <v>1</v>
      </c>
      <c r="L9" s="17">
        <f>(2000000*0.95)</f>
        <v>1900000</v>
      </c>
      <c r="M9" s="14">
        <v>50000</v>
      </c>
      <c r="N9" s="15">
        <v>260000</v>
      </c>
      <c r="O9" s="5">
        <v>0</v>
      </c>
      <c r="P9" s="16"/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650000</v>
      </c>
      <c r="W9" s="5">
        <v>0</v>
      </c>
      <c r="X9" s="5">
        <v>0</v>
      </c>
      <c r="Y9" s="5">
        <v>0</v>
      </c>
      <c r="Z9" s="26">
        <v>150000</v>
      </c>
      <c r="AA9" s="5">
        <v>180000</v>
      </c>
      <c r="AB9" s="5">
        <v>0</v>
      </c>
      <c r="AC9" s="27">
        <f t="shared" si="0"/>
        <v>2530000</v>
      </c>
    </row>
    <row r="10" ht="30" customHeight="1" spans="1:29">
      <c r="A10" s="8" t="s">
        <v>32</v>
      </c>
      <c r="B10" s="6" t="s">
        <v>33</v>
      </c>
      <c r="C10" s="6" t="s">
        <v>44</v>
      </c>
      <c r="D10" s="6" t="s">
        <v>45</v>
      </c>
      <c r="E10" s="6" t="s">
        <v>1</v>
      </c>
      <c r="F10" s="6" t="s">
        <v>1</v>
      </c>
      <c r="G10" s="5">
        <v>0</v>
      </c>
      <c r="H10" s="6" t="s">
        <v>36</v>
      </c>
      <c r="I10" s="6" t="s">
        <v>37</v>
      </c>
      <c r="J10" s="5">
        <v>0</v>
      </c>
      <c r="K10" s="6" t="s">
        <v>1</v>
      </c>
      <c r="L10" s="17">
        <v>2000000</v>
      </c>
      <c r="M10" s="14">
        <v>50000</v>
      </c>
      <c r="N10" s="18"/>
      <c r="O10" s="5">
        <v>0</v>
      </c>
      <c r="P10" s="16">
        <v>350000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650000</v>
      </c>
      <c r="W10" s="5">
        <v>25000</v>
      </c>
      <c r="X10" s="5">
        <v>20000</v>
      </c>
      <c r="Y10" s="5">
        <v>0</v>
      </c>
      <c r="Z10" s="26">
        <v>0</v>
      </c>
      <c r="AA10" s="5">
        <v>0</v>
      </c>
      <c r="AB10" s="5">
        <v>0</v>
      </c>
      <c r="AC10" s="27">
        <f t="shared" si="0"/>
        <v>3095000</v>
      </c>
    </row>
    <row r="11" ht="30" customHeight="1" spans="1:29">
      <c r="A11" s="8" t="s">
        <v>32</v>
      </c>
      <c r="B11" s="6" t="s">
        <v>33</v>
      </c>
      <c r="C11" s="6" t="s">
        <v>46</v>
      </c>
      <c r="D11" s="6" t="s">
        <v>47</v>
      </c>
      <c r="E11" s="6"/>
      <c r="F11" s="6"/>
      <c r="G11" s="5">
        <v>0</v>
      </c>
      <c r="H11" s="6" t="s">
        <v>36</v>
      </c>
      <c r="I11" s="6" t="s">
        <v>37</v>
      </c>
      <c r="J11" s="5">
        <v>0</v>
      </c>
      <c r="K11" s="6" t="s">
        <v>1</v>
      </c>
      <c r="L11" s="17">
        <v>2000000</v>
      </c>
      <c r="M11" s="14">
        <v>50000</v>
      </c>
      <c r="N11" s="17"/>
      <c r="O11" s="5">
        <v>0</v>
      </c>
      <c r="P11" s="16"/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650000</v>
      </c>
      <c r="W11" s="5">
        <v>25000</v>
      </c>
      <c r="X11" s="5">
        <v>30000</v>
      </c>
      <c r="Y11" s="5">
        <v>0</v>
      </c>
      <c r="Z11" s="26">
        <v>0</v>
      </c>
      <c r="AA11" s="5">
        <v>0</v>
      </c>
      <c r="AB11" s="5">
        <v>0</v>
      </c>
      <c r="AC11" s="27">
        <f t="shared" si="0"/>
        <v>2755000</v>
      </c>
    </row>
    <row r="12" ht="30" customHeight="1" spans="1:29">
      <c r="A12" s="6" t="s">
        <v>32</v>
      </c>
      <c r="B12" s="6" t="s">
        <v>33</v>
      </c>
      <c r="C12" s="6" t="s">
        <v>48</v>
      </c>
      <c r="D12" s="6" t="s">
        <v>49</v>
      </c>
      <c r="E12" s="6" t="s">
        <v>1</v>
      </c>
      <c r="F12" s="6" t="s">
        <v>1</v>
      </c>
      <c r="G12" s="5">
        <v>0</v>
      </c>
      <c r="H12" s="6" t="s">
        <v>36</v>
      </c>
      <c r="I12" s="6" t="s">
        <v>37</v>
      </c>
      <c r="J12" s="5">
        <v>0</v>
      </c>
      <c r="K12" s="6" t="s">
        <v>1</v>
      </c>
      <c r="L12" s="17">
        <v>2000000</v>
      </c>
      <c r="M12" s="13">
        <v>50000</v>
      </c>
      <c r="N12" s="17">
        <v>260000</v>
      </c>
      <c r="O12" s="5">
        <v>0</v>
      </c>
      <c r="P12" s="17">
        <v>600000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650000</v>
      </c>
      <c r="W12" s="5">
        <v>0</v>
      </c>
      <c r="X12" s="5">
        <v>0</v>
      </c>
      <c r="Y12" s="5">
        <v>0</v>
      </c>
      <c r="Z12" s="26">
        <v>75000</v>
      </c>
      <c r="AA12" s="5">
        <v>70000</v>
      </c>
      <c r="AB12" s="5">
        <v>0</v>
      </c>
      <c r="AC12" s="27">
        <f t="shared" si="0"/>
        <v>3415000</v>
      </c>
    </row>
    <row r="13" ht="30" customHeight="1" spans="1:29">
      <c r="A13" s="6" t="s">
        <v>32</v>
      </c>
      <c r="B13" s="6" t="s">
        <v>33</v>
      </c>
      <c r="C13" s="6" t="s">
        <v>50</v>
      </c>
      <c r="D13" s="6" t="s">
        <v>51</v>
      </c>
      <c r="E13" s="6" t="s">
        <v>1</v>
      </c>
      <c r="F13" s="6" t="s">
        <v>1</v>
      </c>
      <c r="G13" s="5">
        <v>0</v>
      </c>
      <c r="H13" s="6" t="s">
        <v>36</v>
      </c>
      <c r="I13" s="6" t="s">
        <v>37</v>
      </c>
      <c r="J13" s="5">
        <v>0</v>
      </c>
      <c r="K13" s="6" t="s">
        <v>1</v>
      </c>
      <c r="L13" s="17">
        <v>1900000</v>
      </c>
      <c r="M13" s="14">
        <v>50000</v>
      </c>
      <c r="N13" s="15">
        <v>260000</v>
      </c>
      <c r="O13" s="5">
        <v>0</v>
      </c>
      <c r="P13" s="16"/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650000</v>
      </c>
      <c r="W13" s="5">
        <v>0</v>
      </c>
      <c r="X13" s="5">
        <v>0</v>
      </c>
      <c r="Y13" s="5">
        <v>0</v>
      </c>
      <c r="Z13" s="26">
        <v>0</v>
      </c>
      <c r="AA13" s="5">
        <v>50000</v>
      </c>
      <c r="AB13" s="5">
        <v>0</v>
      </c>
      <c r="AC13" s="27">
        <f t="shared" si="0"/>
        <v>2810000</v>
      </c>
    </row>
    <row r="14" ht="30" customHeight="1" spans="1:29">
      <c r="A14" s="6" t="s">
        <v>32</v>
      </c>
      <c r="B14" s="6" t="s">
        <v>33</v>
      </c>
      <c r="C14" s="6" t="s">
        <v>52</v>
      </c>
      <c r="D14" s="6" t="s">
        <v>53</v>
      </c>
      <c r="E14" s="6" t="s">
        <v>1</v>
      </c>
      <c r="F14" s="6" t="s">
        <v>1</v>
      </c>
      <c r="G14" s="5">
        <v>0</v>
      </c>
      <c r="H14" s="6" t="s">
        <v>36</v>
      </c>
      <c r="I14" s="6" t="s">
        <v>37</v>
      </c>
      <c r="J14" s="5">
        <v>0</v>
      </c>
      <c r="K14" s="6" t="s">
        <v>1</v>
      </c>
      <c r="L14" s="17">
        <v>2000000</v>
      </c>
      <c r="M14" s="14">
        <v>50000</v>
      </c>
      <c r="N14" s="15"/>
      <c r="O14" s="5">
        <v>0</v>
      </c>
      <c r="P14" s="16"/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650000</v>
      </c>
      <c r="W14" s="5">
        <v>0</v>
      </c>
      <c r="X14" s="5">
        <v>0</v>
      </c>
      <c r="Y14" s="5">
        <v>0</v>
      </c>
      <c r="Z14" s="26">
        <v>100000</v>
      </c>
      <c r="AA14" s="5">
        <v>0</v>
      </c>
      <c r="AB14" s="5">
        <v>0</v>
      </c>
      <c r="AC14" s="27">
        <f t="shared" si="0"/>
        <v>2600000</v>
      </c>
    </row>
    <row r="15" ht="30" customHeight="1" spans="1:29">
      <c r="A15" s="6" t="s">
        <v>32</v>
      </c>
      <c r="B15" s="6" t="s">
        <v>33</v>
      </c>
      <c r="C15" s="6" t="s">
        <v>54</v>
      </c>
      <c r="D15" s="6" t="s">
        <v>55</v>
      </c>
      <c r="E15" s="6" t="s">
        <v>1</v>
      </c>
      <c r="F15" s="6" t="s">
        <v>1</v>
      </c>
      <c r="G15" s="5">
        <v>0</v>
      </c>
      <c r="H15" s="6" t="s">
        <v>36</v>
      </c>
      <c r="I15" s="6" t="s">
        <v>37</v>
      </c>
      <c r="J15" s="5">
        <v>0</v>
      </c>
      <c r="K15" s="6" t="s">
        <v>1</v>
      </c>
      <c r="L15" s="17">
        <f>(2000000*0.95)</f>
        <v>1900000</v>
      </c>
      <c r="M15" s="14">
        <v>50000</v>
      </c>
      <c r="N15" s="15"/>
      <c r="O15" s="5">
        <v>0</v>
      </c>
      <c r="P15" s="16"/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650000</v>
      </c>
      <c r="W15" s="5">
        <v>0</v>
      </c>
      <c r="X15" s="5">
        <v>20000</v>
      </c>
      <c r="Y15" s="5">
        <v>0</v>
      </c>
      <c r="Z15" s="26">
        <v>75000</v>
      </c>
      <c r="AA15" s="5">
        <v>0</v>
      </c>
      <c r="AB15" s="5">
        <v>0</v>
      </c>
      <c r="AC15" s="27">
        <f t="shared" si="0"/>
        <v>2545000</v>
      </c>
    </row>
    <row r="16" ht="30" customHeight="1" spans="1:29">
      <c r="A16" s="6" t="s">
        <v>32</v>
      </c>
      <c r="B16" s="6" t="s">
        <v>33</v>
      </c>
      <c r="C16" s="6" t="s">
        <v>56</v>
      </c>
      <c r="D16" s="6" t="s">
        <v>57</v>
      </c>
      <c r="E16" s="6" t="s">
        <v>1</v>
      </c>
      <c r="F16" s="6" t="s">
        <v>1</v>
      </c>
      <c r="G16" s="5">
        <v>0</v>
      </c>
      <c r="H16" s="6" t="s">
        <v>36</v>
      </c>
      <c r="I16" s="6" t="s">
        <v>37</v>
      </c>
      <c r="J16" s="5">
        <v>0</v>
      </c>
      <c r="K16" s="6" t="s">
        <v>1</v>
      </c>
      <c r="L16" s="17">
        <v>2000000</v>
      </c>
      <c r="M16" s="14">
        <v>50000</v>
      </c>
      <c r="N16" s="17">
        <v>260000</v>
      </c>
      <c r="O16" s="5">
        <v>0</v>
      </c>
      <c r="P16" s="16"/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650000</v>
      </c>
      <c r="W16" s="5">
        <v>25000</v>
      </c>
      <c r="X16" s="5">
        <v>0</v>
      </c>
      <c r="Y16" s="5">
        <v>0</v>
      </c>
      <c r="Z16" s="26">
        <v>0</v>
      </c>
      <c r="AA16" s="5">
        <v>30000</v>
      </c>
      <c r="AB16" s="5">
        <v>0</v>
      </c>
      <c r="AC16" s="27">
        <f t="shared" si="0"/>
        <v>2955000</v>
      </c>
    </row>
    <row r="17" ht="30" customHeight="1" spans="1:29">
      <c r="A17" s="6" t="s">
        <v>32</v>
      </c>
      <c r="B17" s="6" t="s">
        <v>33</v>
      </c>
      <c r="C17" s="6" t="s">
        <v>58</v>
      </c>
      <c r="D17" s="6" t="s">
        <v>59</v>
      </c>
      <c r="E17" s="6" t="s">
        <v>1</v>
      </c>
      <c r="F17" s="6" t="s">
        <v>1</v>
      </c>
      <c r="G17" s="5">
        <v>0</v>
      </c>
      <c r="H17" s="6" t="s">
        <v>36</v>
      </c>
      <c r="I17" s="6" t="s">
        <v>37</v>
      </c>
      <c r="J17" s="5">
        <v>0</v>
      </c>
      <c r="K17" s="6" t="s">
        <v>1</v>
      </c>
      <c r="L17" s="17">
        <v>2000000</v>
      </c>
      <c r="M17" s="14">
        <v>50000</v>
      </c>
      <c r="N17" s="19"/>
      <c r="O17" s="5">
        <v>0</v>
      </c>
      <c r="P17" s="16"/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650000</v>
      </c>
      <c r="W17" s="5">
        <v>0</v>
      </c>
      <c r="X17" s="5">
        <v>0</v>
      </c>
      <c r="Y17" s="5">
        <v>0</v>
      </c>
      <c r="Z17" s="26">
        <v>175000</v>
      </c>
      <c r="AA17" s="5">
        <v>0</v>
      </c>
      <c r="AB17" s="5">
        <v>0</v>
      </c>
      <c r="AC17" s="27">
        <f t="shared" si="0"/>
        <v>2525000</v>
      </c>
    </row>
    <row r="18" ht="30" customHeight="1" spans="1:29">
      <c r="A18" s="6" t="s">
        <v>32</v>
      </c>
      <c r="B18" s="6" t="s">
        <v>33</v>
      </c>
      <c r="C18" s="6" t="s">
        <v>60</v>
      </c>
      <c r="D18" s="6" t="s">
        <v>61</v>
      </c>
      <c r="E18" s="6" t="s">
        <v>1</v>
      </c>
      <c r="F18" s="6" t="s">
        <v>1</v>
      </c>
      <c r="G18" s="5">
        <v>0</v>
      </c>
      <c r="H18" s="6" t="s">
        <v>36</v>
      </c>
      <c r="I18" s="6" t="s">
        <v>37</v>
      </c>
      <c r="J18" s="5">
        <v>0</v>
      </c>
      <c r="K18" s="6" t="s">
        <v>1</v>
      </c>
      <c r="L18" s="17">
        <v>2000000</v>
      </c>
      <c r="M18" s="13">
        <v>50000</v>
      </c>
      <c r="N18" s="17">
        <v>260000</v>
      </c>
      <c r="O18" s="5">
        <v>0</v>
      </c>
      <c r="P18" s="17"/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650000</v>
      </c>
      <c r="W18" s="5">
        <v>25000</v>
      </c>
      <c r="X18" s="5">
        <v>10000</v>
      </c>
      <c r="Y18" s="5">
        <v>0</v>
      </c>
      <c r="Z18" s="26"/>
      <c r="AA18" s="5">
        <v>0</v>
      </c>
      <c r="AB18" s="5">
        <v>0</v>
      </c>
      <c r="AC18" s="27">
        <f t="shared" si="0"/>
        <v>2995000</v>
      </c>
    </row>
    <row r="19" ht="30" customHeight="1" spans="1:29">
      <c r="A19" s="6" t="s">
        <v>32</v>
      </c>
      <c r="B19" s="6" t="s">
        <v>33</v>
      </c>
      <c r="C19" s="6" t="s">
        <v>62</v>
      </c>
      <c r="D19" s="6" t="s">
        <v>63</v>
      </c>
      <c r="E19" s="6" t="s">
        <v>1</v>
      </c>
      <c r="F19" s="6" t="s">
        <v>1</v>
      </c>
      <c r="G19" s="5">
        <v>0</v>
      </c>
      <c r="H19" s="6" t="s">
        <v>36</v>
      </c>
      <c r="I19" s="6" t="s">
        <v>37</v>
      </c>
      <c r="J19" s="5">
        <v>0</v>
      </c>
      <c r="K19" s="6" t="s">
        <v>1</v>
      </c>
      <c r="L19" s="17">
        <v>2000000</v>
      </c>
      <c r="M19" s="14">
        <v>50000</v>
      </c>
      <c r="N19" s="17"/>
      <c r="O19" s="5">
        <v>0</v>
      </c>
      <c r="P19" s="16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650000</v>
      </c>
      <c r="W19" s="5">
        <v>0</v>
      </c>
      <c r="X19" s="5">
        <v>210000</v>
      </c>
      <c r="Y19" s="5">
        <v>0</v>
      </c>
      <c r="Z19" s="26">
        <v>100000</v>
      </c>
      <c r="AA19" s="5">
        <v>0</v>
      </c>
      <c r="AB19" s="5">
        <v>0</v>
      </c>
      <c r="AC19" s="27">
        <f t="shared" si="0"/>
        <v>2810000</v>
      </c>
    </row>
    <row r="20" ht="30" customHeight="1" spans="1:29">
      <c r="A20" s="9" t="s">
        <v>32</v>
      </c>
      <c r="B20" s="9" t="s">
        <v>33</v>
      </c>
      <c r="C20" s="9" t="s">
        <v>64</v>
      </c>
      <c r="D20" s="9" t="s">
        <v>65</v>
      </c>
      <c r="E20" s="9" t="s">
        <v>1</v>
      </c>
      <c r="F20" s="9" t="s">
        <v>1</v>
      </c>
      <c r="G20" s="5">
        <v>0</v>
      </c>
      <c r="H20" s="6" t="s">
        <v>36</v>
      </c>
      <c r="I20" s="6" t="s">
        <v>37</v>
      </c>
      <c r="J20" s="5">
        <v>0</v>
      </c>
      <c r="K20" s="6" t="s">
        <v>1</v>
      </c>
      <c r="L20" s="17">
        <v>2000000</v>
      </c>
      <c r="M20" s="14">
        <v>50000</v>
      </c>
      <c r="N20" s="17"/>
      <c r="O20" s="5">
        <v>0</v>
      </c>
      <c r="P20" s="16"/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650000</v>
      </c>
      <c r="W20" s="5">
        <v>0</v>
      </c>
      <c r="X20" s="5">
        <v>0</v>
      </c>
      <c r="Y20" s="5">
        <v>0</v>
      </c>
      <c r="Z20" s="26">
        <v>25000</v>
      </c>
      <c r="AA20" s="5">
        <v>0</v>
      </c>
      <c r="AB20" s="5">
        <v>0</v>
      </c>
      <c r="AC20" s="27">
        <f t="shared" si="0"/>
        <v>2675000</v>
      </c>
    </row>
    <row r="21" ht="30" customHeight="1" spans="1:29">
      <c r="A21" s="9" t="s">
        <v>32</v>
      </c>
      <c r="B21" s="9" t="s">
        <v>33</v>
      </c>
      <c r="C21" s="9" t="s">
        <v>66</v>
      </c>
      <c r="D21" s="9" t="s">
        <v>67</v>
      </c>
      <c r="E21" s="9"/>
      <c r="F21" s="9"/>
      <c r="G21" s="5">
        <v>0</v>
      </c>
      <c r="H21" s="6" t="s">
        <v>36</v>
      </c>
      <c r="I21" s="6" t="s">
        <v>37</v>
      </c>
      <c r="J21" s="5">
        <v>0</v>
      </c>
      <c r="K21" s="6" t="s">
        <v>1</v>
      </c>
      <c r="L21" s="17">
        <v>2000000</v>
      </c>
      <c r="M21" s="14">
        <v>50000</v>
      </c>
      <c r="N21" s="17">
        <v>260000</v>
      </c>
      <c r="O21" s="5">
        <v>0</v>
      </c>
      <c r="P21" s="16"/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650000</v>
      </c>
      <c r="W21" s="5">
        <v>25000</v>
      </c>
      <c r="X21" s="5">
        <v>0</v>
      </c>
      <c r="Y21" s="5">
        <v>0</v>
      </c>
      <c r="Z21" s="26">
        <v>0</v>
      </c>
      <c r="AA21" s="5">
        <v>20000</v>
      </c>
      <c r="AB21" s="5">
        <v>0</v>
      </c>
      <c r="AC21" s="27">
        <f t="shared" si="0"/>
        <v>2965000</v>
      </c>
    </row>
    <row r="22" ht="30" customHeight="1" spans="1:29">
      <c r="A22" s="9" t="s">
        <v>32</v>
      </c>
      <c r="B22" s="9" t="s">
        <v>33</v>
      </c>
      <c r="C22" s="10" t="s">
        <v>68</v>
      </c>
      <c r="D22" s="10" t="s">
        <v>69</v>
      </c>
      <c r="E22" s="10"/>
      <c r="F22" s="10"/>
      <c r="G22" s="5">
        <v>0</v>
      </c>
      <c r="H22" s="6" t="s">
        <v>36</v>
      </c>
      <c r="I22" s="6" t="s">
        <v>37</v>
      </c>
      <c r="J22" s="5">
        <v>0</v>
      </c>
      <c r="K22" s="6" t="s">
        <v>1</v>
      </c>
      <c r="L22" s="17">
        <v>1600000</v>
      </c>
      <c r="M22" s="14">
        <v>50000</v>
      </c>
      <c r="N22" s="17">
        <v>260000</v>
      </c>
      <c r="O22" s="5">
        <v>0</v>
      </c>
      <c r="P22" s="16"/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650000</v>
      </c>
      <c r="W22" s="5">
        <v>0</v>
      </c>
      <c r="X22" s="5">
        <v>0</v>
      </c>
      <c r="Y22" s="5">
        <v>0</v>
      </c>
      <c r="Z22" s="26">
        <v>75000</v>
      </c>
      <c r="AA22" s="5">
        <v>30000</v>
      </c>
      <c r="AB22" s="5">
        <v>0</v>
      </c>
      <c r="AC22" s="27">
        <f t="shared" si="0"/>
        <v>2455000</v>
      </c>
    </row>
    <row r="23" ht="30" customHeight="1" spans="1:29">
      <c r="A23" s="4" t="s">
        <v>32</v>
      </c>
      <c r="B23" s="4" t="s">
        <v>70</v>
      </c>
      <c r="C23" s="4" t="s">
        <v>71</v>
      </c>
      <c r="D23" s="4" t="s">
        <v>72</v>
      </c>
      <c r="E23" s="4" t="s">
        <v>1</v>
      </c>
      <c r="F23" s="4" t="s">
        <v>1</v>
      </c>
      <c r="G23" s="5">
        <v>0</v>
      </c>
      <c r="H23" s="6" t="s">
        <v>36</v>
      </c>
      <c r="I23" s="6" t="s">
        <v>37</v>
      </c>
      <c r="J23" s="5">
        <v>0</v>
      </c>
      <c r="K23" s="6" t="s">
        <v>1</v>
      </c>
      <c r="L23" s="17">
        <v>2000000</v>
      </c>
      <c r="M23" s="13">
        <v>50000</v>
      </c>
      <c r="N23" s="15">
        <v>260000</v>
      </c>
      <c r="O23" s="5">
        <v>0</v>
      </c>
      <c r="P23" s="20"/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650000</v>
      </c>
      <c r="W23" s="5">
        <v>0</v>
      </c>
      <c r="X23" s="5">
        <v>0</v>
      </c>
      <c r="Y23" s="5">
        <v>0</v>
      </c>
      <c r="Z23" s="5">
        <v>25000</v>
      </c>
      <c r="AA23" s="5">
        <v>50000</v>
      </c>
      <c r="AB23" s="5">
        <v>0</v>
      </c>
      <c r="AC23" s="27">
        <f t="shared" si="0"/>
        <v>2885000</v>
      </c>
    </row>
    <row r="24" ht="30" customHeight="1" spans="1:29">
      <c r="A24" s="6" t="s">
        <v>32</v>
      </c>
      <c r="B24" s="6" t="s">
        <v>70</v>
      </c>
      <c r="C24" s="6" t="s">
        <v>73</v>
      </c>
      <c r="D24" s="6" t="s">
        <v>74</v>
      </c>
      <c r="E24" s="6" t="s">
        <v>1</v>
      </c>
      <c r="F24" s="6" t="s">
        <v>1</v>
      </c>
      <c r="G24" s="5">
        <v>0</v>
      </c>
      <c r="H24" s="6" t="s">
        <v>36</v>
      </c>
      <c r="I24" s="6" t="s">
        <v>37</v>
      </c>
      <c r="J24" s="5">
        <v>0</v>
      </c>
      <c r="K24" s="6" t="s">
        <v>1</v>
      </c>
      <c r="L24" s="17">
        <v>2000000</v>
      </c>
      <c r="M24" s="13">
        <v>50000</v>
      </c>
      <c r="N24" s="15"/>
      <c r="O24" s="5">
        <v>0</v>
      </c>
      <c r="P24" s="20"/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650000</v>
      </c>
      <c r="W24" s="5">
        <v>25000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27">
        <f t="shared" si="0"/>
        <v>2725000</v>
      </c>
    </row>
    <row r="25" ht="30" customHeight="1" spans="1:29">
      <c r="A25" s="6" t="s">
        <v>32</v>
      </c>
      <c r="B25" s="6" t="s">
        <v>70</v>
      </c>
      <c r="C25" s="6" t="s">
        <v>75</v>
      </c>
      <c r="D25" s="6" t="s">
        <v>76</v>
      </c>
      <c r="E25" s="6" t="s">
        <v>1</v>
      </c>
      <c r="F25" s="6" t="s">
        <v>1</v>
      </c>
      <c r="G25" s="5">
        <v>0</v>
      </c>
      <c r="H25" s="6" t="s">
        <v>36</v>
      </c>
      <c r="I25" s="6" t="s">
        <v>37</v>
      </c>
      <c r="J25" s="5">
        <v>0</v>
      </c>
      <c r="K25" s="6" t="s">
        <v>1</v>
      </c>
      <c r="L25" s="17">
        <v>2000000</v>
      </c>
      <c r="M25" s="13">
        <v>50000</v>
      </c>
      <c r="N25" s="15">
        <v>260000</v>
      </c>
      <c r="O25" s="5">
        <v>0</v>
      </c>
      <c r="P25" s="20"/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650000</v>
      </c>
      <c r="W25" s="5">
        <v>0</v>
      </c>
      <c r="X25" s="5">
        <v>0</v>
      </c>
      <c r="Y25" s="5">
        <v>0</v>
      </c>
      <c r="Z25" s="5">
        <v>50000</v>
      </c>
      <c r="AA25" s="5">
        <v>20000</v>
      </c>
      <c r="AB25" s="5">
        <v>0</v>
      </c>
      <c r="AC25" s="27">
        <f>SUM(L25:Y25)-Z25-AA25-AB25</f>
        <v>2890000</v>
      </c>
    </row>
    <row r="26" ht="30" customHeight="1" spans="1:29">
      <c r="A26" s="6" t="s">
        <v>32</v>
      </c>
      <c r="B26" s="6" t="s">
        <v>70</v>
      </c>
      <c r="C26" s="6" t="s">
        <v>77</v>
      </c>
      <c r="D26" s="6" t="s">
        <v>78</v>
      </c>
      <c r="E26" s="6" t="s">
        <v>1</v>
      </c>
      <c r="F26" s="6" t="s">
        <v>1</v>
      </c>
      <c r="G26" s="5">
        <v>0</v>
      </c>
      <c r="H26" s="6" t="s">
        <v>36</v>
      </c>
      <c r="I26" s="6" t="s">
        <v>37</v>
      </c>
      <c r="J26" s="5">
        <v>0</v>
      </c>
      <c r="K26" s="6" t="s">
        <v>1</v>
      </c>
      <c r="L26" s="17">
        <v>2000000</v>
      </c>
      <c r="M26" s="13">
        <v>50000</v>
      </c>
      <c r="N26" s="15">
        <v>260000</v>
      </c>
      <c r="O26" s="5">
        <v>0</v>
      </c>
      <c r="P26" s="20"/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650000</v>
      </c>
      <c r="W26" s="5">
        <v>0</v>
      </c>
      <c r="X26" s="5">
        <v>0</v>
      </c>
      <c r="Y26" s="5">
        <v>0</v>
      </c>
      <c r="Z26" s="5">
        <v>75000</v>
      </c>
      <c r="AA26" s="5">
        <v>30000</v>
      </c>
      <c r="AB26" s="5">
        <v>0</v>
      </c>
      <c r="AC26" s="27">
        <f>SUM(L26:Y26)-Z26-AA26-AB26</f>
        <v>2855000</v>
      </c>
    </row>
    <row r="27" ht="30" customHeight="1" spans="1:29">
      <c r="A27" s="6" t="s">
        <v>32</v>
      </c>
      <c r="B27" s="6" t="s">
        <v>70</v>
      </c>
      <c r="C27" s="6" t="s">
        <v>79</v>
      </c>
      <c r="D27" s="6" t="s">
        <v>80</v>
      </c>
      <c r="E27" s="6" t="s">
        <v>1</v>
      </c>
      <c r="F27" s="6" t="s">
        <v>1</v>
      </c>
      <c r="G27" s="5">
        <v>0</v>
      </c>
      <c r="H27" s="6" t="s">
        <v>36</v>
      </c>
      <c r="I27" s="6" t="s">
        <v>37</v>
      </c>
      <c r="J27" s="5">
        <v>0</v>
      </c>
      <c r="K27" s="6" t="s">
        <v>1</v>
      </c>
      <c r="L27" s="17">
        <v>2000000</v>
      </c>
      <c r="M27" s="13">
        <v>50000</v>
      </c>
      <c r="N27" s="15">
        <v>260000</v>
      </c>
      <c r="O27" s="5">
        <v>0</v>
      </c>
      <c r="P27" s="20"/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650000</v>
      </c>
      <c r="W27" s="5">
        <v>0</v>
      </c>
      <c r="X27" s="5">
        <v>0</v>
      </c>
      <c r="Y27" s="5">
        <v>0</v>
      </c>
      <c r="Z27" s="5">
        <v>0</v>
      </c>
      <c r="AA27" s="5">
        <v>30000</v>
      </c>
      <c r="AB27" s="5">
        <v>0</v>
      </c>
      <c r="AC27" s="27">
        <f>SUM(L27:Y27)-Z27-AA27-AB27</f>
        <v>2930000</v>
      </c>
    </row>
    <row r="28" ht="30" customHeight="1" spans="1:29">
      <c r="A28" s="6" t="s">
        <v>32</v>
      </c>
      <c r="B28" s="6" t="s">
        <v>70</v>
      </c>
      <c r="C28" s="6" t="s">
        <v>81</v>
      </c>
      <c r="D28" s="6" t="s">
        <v>82</v>
      </c>
      <c r="E28" s="6" t="s">
        <v>1</v>
      </c>
      <c r="F28" s="6" t="s">
        <v>1</v>
      </c>
      <c r="G28" s="5">
        <v>0</v>
      </c>
      <c r="H28" s="6" t="s">
        <v>36</v>
      </c>
      <c r="I28" s="6" t="s">
        <v>37</v>
      </c>
      <c r="J28" s="5">
        <v>0</v>
      </c>
      <c r="K28" s="6" t="s">
        <v>1</v>
      </c>
      <c r="L28" s="17">
        <v>2000000</v>
      </c>
      <c r="M28" s="13">
        <v>50000</v>
      </c>
      <c r="N28" s="15">
        <v>260000</v>
      </c>
      <c r="O28" s="5">
        <v>0</v>
      </c>
      <c r="P28" s="20"/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650000</v>
      </c>
      <c r="W28" s="5">
        <v>25000</v>
      </c>
      <c r="X28" s="5">
        <v>0</v>
      </c>
      <c r="Y28" s="5">
        <v>0</v>
      </c>
      <c r="Z28" s="5">
        <v>0</v>
      </c>
      <c r="AA28" s="5">
        <v>60000</v>
      </c>
      <c r="AB28" s="5">
        <v>0</v>
      </c>
      <c r="AC28" s="27">
        <f>SUM(L28:Y28)-Z28-AA28-AB28</f>
        <v>2925000</v>
      </c>
    </row>
    <row r="29" ht="30" customHeight="1" spans="1:29">
      <c r="A29" s="6" t="s">
        <v>32</v>
      </c>
      <c r="B29" s="6" t="s">
        <v>70</v>
      </c>
      <c r="C29" s="6" t="s">
        <v>83</v>
      </c>
      <c r="D29" s="6" t="s">
        <v>84</v>
      </c>
      <c r="E29" s="6" t="s">
        <v>1</v>
      </c>
      <c r="F29" s="6" t="s">
        <v>1</v>
      </c>
      <c r="G29" s="5">
        <v>0</v>
      </c>
      <c r="H29" s="6" t="s">
        <v>36</v>
      </c>
      <c r="I29" s="6" t="s">
        <v>37</v>
      </c>
      <c r="J29" s="5">
        <v>0</v>
      </c>
      <c r="K29" s="6" t="s">
        <v>1</v>
      </c>
      <c r="L29" s="17">
        <v>2000000</v>
      </c>
      <c r="M29" s="13">
        <v>50000</v>
      </c>
      <c r="N29" s="15"/>
      <c r="O29" s="5">
        <v>0</v>
      </c>
      <c r="P29" s="17"/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650000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27">
        <f>SUM(L29:Y29)-Z29-AA29-AB29</f>
        <v>2700000</v>
      </c>
    </row>
    <row r="30" ht="30" customHeight="1" spans="1:29">
      <c r="A30" s="6" t="s">
        <v>32</v>
      </c>
      <c r="B30" s="6" t="s">
        <v>70</v>
      </c>
      <c r="C30" s="6" t="s">
        <v>85</v>
      </c>
      <c r="D30" s="6" t="s">
        <v>86</v>
      </c>
      <c r="E30" s="6"/>
      <c r="F30" s="6"/>
      <c r="G30" s="5">
        <v>0</v>
      </c>
      <c r="H30" s="6" t="s">
        <v>36</v>
      </c>
      <c r="I30" s="6" t="s">
        <v>37</v>
      </c>
      <c r="J30" s="5">
        <v>0</v>
      </c>
      <c r="K30" s="6" t="s">
        <v>1</v>
      </c>
      <c r="L30" s="17">
        <v>2000000</v>
      </c>
      <c r="M30" s="13">
        <v>50000</v>
      </c>
      <c r="N30" s="15"/>
      <c r="O30" s="5">
        <v>0</v>
      </c>
      <c r="P30" s="17"/>
      <c r="Q30" s="5">
        <v>0</v>
      </c>
      <c r="R30" s="5">
        <v>0</v>
      </c>
      <c r="S30" s="5">
        <v>0</v>
      </c>
      <c r="T30" s="17">
        <f>14570000-3570000</f>
        <v>11000000</v>
      </c>
      <c r="U30" s="5">
        <v>0</v>
      </c>
      <c r="V30" s="5">
        <v>650000</v>
      </c>
      <c r="W30" s="5">
        <v>25000</v>
      </c>
      <c r="X30" s="5">
        <v>250000</v>
      </c>
      <c r="Y30" s="5">
        <v>0</v>
      </c>
      <c r="Z30" s="5">
        <v>0</v>
      </c>
      <c r="AA30" s="5">
        <v>0</v>
      </c>
      <c r="AB30" s="5">
        <v>0</v>
      </c>
      <c r="AC30" s="27">
        <f>SUM(L30:Y30)-Z30-AA30-AB30</f>
        <v>13975000</v>
      </c>
    </row>
    <row r="31" ht="30" customHeight="1" spans="1:29">
      <c r="A31" s="6" t="s">
        <v>32</v>
      </c>
      <c r="B31" s="6" t="s">
        <v>70</v>
      </c>
      <c r="C31" s="6" t="s">
        <v>50</v>
      </c>
      <c r="D31" s="6" t="s">
        <v>87</v>
      </c>
      <c r="E31" s="6" t="s">
        <v>1</v>
      </c>
      <c r="F31" s="6" t="s">
        <v>1</v>
      </c>
      <c r="G31" s="5">
        <v>0</v>
      </c>
      <c r="H31" s="6" t="s">
        <v>36</v>
      </c>
      <c r="I31" s="6" t="s">
        <v>37</v>
      </c>
      <c r="J31" s="5">
        <v>0</v>
      </c>
      <c r="K31" s="6" t="s">
        <v>1</v>
      </c>
      <c r="L31" s="17">
        <v>2000000</v>
      </c>
      <c r="M31" s="13">
        <v>50000</v>
      </c>
      <c r="N31" s="15">
        <v>260000</v>
      </c>
      <c r="O31" s="5">
        <v>0</v>
      </c>
      <c r="P31" s="17">
        <v>300000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650000</v>
      </c>
      <c r="W31" s="5">
        <v>25000</v>
      </c>
      <c r="X31" s="5">
        <v>0</v>
      </c>
      <c r="Y31" s="5">
        <v>0</v>
      </c>
      <c r="Z31" s="5">
        <v>0</v>
      </c>
      <c r="AA31" s="5">
        <v>10000</v>
      </c>
      <c r="AB31" s="5">
        <v>0</v>
      </c>
      <c r="AC31" s="27">
        <f>SUM(L31:Y31)-Z31-AA31-AB31</f>
        <v>3275000</v>
      </c>
    </row>
    <row r="32" ht="30" customHeight="1" spans="1:29">
      <c r="A32" s="6" t="s">
        <v>32</v>
      </c>
      <c r="B32" s="6" t="s">
        <v>70</v>
      </c>
      <c r="C32" s="6" t="s">
        <v>88</v>
      </c>
      <c r="D32" s="6" t="s">
        <v>89</v>
      </c>
      <c r="E32" s="6" t="s">
        <v>1</v>
      </c>
      <c r="F32" s="6" t="s">
        <v>1</v>
      </c>
      <c r="G32" s="5">
        <v>0</v>
      </c>
      <c r="H32" s="6" t="s">
        <v>36</v>
      </c>
      <c r="I32" s="6" t="s">
        <v>37</v>
      </c>
      <c r="J32" s="5">
        <v>0</v>
      </c>
      <c r="K32" s="6" t="s">
        <v>1</v>
      </c>
      <c r="L32" s="17">
        <v>2000000</v>
      </c>
      <c r="M32" s="13">
        <v>50000</v>
      </c>
      <c r="N32" s="15">
        <v>260000</v>
      </c>
      <c r="O32" s="5">
        <v>0</v>
      </c>
      <c r="P32" s="17">
        <v>600000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650000</v>
      </c>
      <c r="W32" s="5">
        <v>25000</v>
      </c>
      <c r="X32" s="5">
        <v>230000</v>
      </c>
      <c r="Y32" s="5">
        <v>0</v>
      </c>
      <c r="Z32" s="5">
        <v>0</v>
      </c>
      <c r="AA32" s="5">
        <v>0</v>
      </c>
      <c r="AB32" s="5">
        <v>0</v>
      </c>
      <c r="AC32" s="27">
        <f>SUM(L32:Y32)-Z32-AA32-AB32</f>
        <v>3815000</v>
      </c>
    </row>
    <row r="33" ht="30" customHeight="1" spans="1:29">
      <c r="A33" s="6" t="s">
        <v>32</v>
      </c>
      <c r="B33" s="6" t="s">
        <v>70</v>
      </c>
      <c r="C33" s="6" t="s">
        <v>90</v>
      </c>
      <c r="D33" s="6" t="s">
        <v>91</v>
      </c>
      <c r="E33" s="6" t="s">
        <v>1</v>
      </c>
      <c r="F33" s="6" t="s">
        <v>1</v>
      </c>
      <c r="G33" s="5">
        <v>0</v>
      </c>
      <c r="H33" s="6" t="s">
        <v>36</v>
      </c>
      <c r="I33" s="6" t="s">
        <v>37</v>
      </c>
      <c r="J33" s="5">
        <v>0</v>
      </c>
      <c r="K33" s="6" t="s">
        <v>1</v>
      </c>
      <c r="L33" s="17">
        <v>2000000</v>
      </c>
      <c r="M33" s="13">
        <v>50000</v>
      </c>
      <c r="N33" s="15"/>
      <c r="O33" s="5">
        <v>0</v>
      </c>
      <c r="P33" s="17"/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650000</v>
      </c>
      <c r="W33" s="5">
        <v>0</v>
      </c>
      <c r="X33" s="5">
        <v>0</v>
      </c>
      <c r="Y33" s="5">
        <v>0</v>
      </c>
      <c r="Z33" s="5">
        <v>25000</v>
      </c>
      <c r="AA33" s="5">
        <v>0</v>
      </c>
      <c r="AB33" s="5">
        <v>0</v>
      </c>
      <c r="AC33" s="27">
        <f>SUM(L33:Y33)-Z33-AA33-AB33</f>
        <v>2675000</v>
      </c>
    </row>
    <row r="34" ht="30" customHeight="1" spans="1:29">
      <c r="A34" s="6" t="s">
        <v>32</v>
      </c>
      <c r="B34" s="6" t="s">
        <v>70</v>
      </c>
      <c r="C34" s="6" t="s">
        <v>92</v>
      </c>
      <c r="D34" s="6" t="s">
        <v>93</v>
      </c>
      <c r="E34" s="6" t="s">
        <v>1</v>
      </c>
      <c r="F34" s="6" t="s">
        <v>1</v>
      </c>
      <c r="G34" s="5">
        <v>0</v>
      </c>
      <c r="H34" s="6" t="s">
        <v>36</v>
      </c>
      <c r="I34" s="6" t="s">
        <v>37</v>
      </c>
      <c r="J34" s="5">
        <v>0</v>
      </c>
      <c r="K34" s="6" t="s">
        <v>1</v>
      </c>
      <c r="L34" s="17">
        <v>2000000</v>
      </c>
      <c r="M34" s="13">
        <v>50000</v>
      </c>
      <c r="N34" s="15"/>
      <c r="O34" s="5">
        <v>0</v>
      </c>
      <c r="P34" s="17"/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650000</v>
      </c>
      <c r="W34" s="5">
        <v>25000</v>
      </c>
      <c r="X34" s="5">
        <v>0</v>
      </c>
      <c r="Y34" s="5">
        <v>0</v>
      </c>
      <c r="Z34" s="5">
        <v>0</v>
      </c>
      <c r="AA34" s="5">
        <v>260000</v>
      </c>
      <c r="AB34" s="5">
        <v>0</v>
      </c>
      <c r="AC34" s="27">
        <f>SUM(L34:Y34)-Z34-AA34-AB34</f>
        <v>2465000</v>
      </c>
    </row>
    <row r="35" ht="30" customHeight="1" spans="1:29">
      <c r="A35" s="6" t="s">
        <v>32</v>
      </c>
      <c r="B35" s="6" t="s">
        <v>70</v>
      </c>
      <c r="C35" s="6" t="s">
        <v>94</v>
      </c>
      <c r="D35" s="6" t="s">
        <v>95</v>
      </c>
      <c r="E35" s="6" t="s">
        <v>1</v>
      </c>
      <c r="F35" s="6" t="s">
        <v>1</v>
      </c>
      <c r="G35" s="5">
        <v>0</v>
      </c>
      <c r="H35" s="6" t="s">
        <v>36</v>
      </c>
      <c r="I35" s="6" t="s">
        <v>37</v>
      </c>
      <c r="J35" s="5">
        <v>0</v>
      </c>
      <c r="K35" s="6" t="s">
        <v>1</v>
      </c>
      <c r="L35" s="17">
        <v>2000000</v>
      </c>
      <c r="M35" s="13">
        <v>50000</v>
      </c>
      <c r="N35" s="15"/>
      <c r="O35" s="5">
        <v>0</v>
      </c>
      <c r="P35" s="17"/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650000</v>
      </c>
      <c r="W35" s="5">
        <v>0</v>
      </c>
      <c r="X35" s="5">
        <v>0</v>
      </c>
      <c r="Y35" s="5">
        <v>0</v>
      </c>
      <c r="Z35" s="5">
        <v>200000</v>
      </c>
      <c r="AA35" s="5">
        <v>0</v>
      </c>
      <c r="AB35" s="5">
        <v>0</v>
      </c>
      <c r="AC35" s="27">
        <f t="shared" ref="AC35:AC87" si="1">SUM(L35:Y35)-Z35-AA35-AB35</f>
        <v>2500000</v>
      </c>
    </row>
    <row r="36" ht="30" customHeight="1" spans="1:29">
      <c r="A36" s="6" t="s">
        <v>32</v>
      </c>
      <c r="B36" s="6" t="s">
        <v>70</v>
      </c>
      <c r="C36" s="6" t="s">
        <v>96</v>
      </c>
      <c r="D36" s="6" t="s">
        <v>97</v>
      </c>
      <c r="E36" s="6" t="s">
        <v>1</v>
      </c>
      <c r="F36" s="6" t="s">
        <v>1</v>
      </c>
      <c r="G36" s="5">
        <v>0</v>
      </c>
      <c r="H36" s="6" t="s">
        <v>36</v>
      </c>
      <c r="I36" s="6" t="s">
        <v>37</v>
      </c>
      <c r="J36" s="5">
        <v>0</v>
      </c>
      <c r="K36" s="6" t="s">
        <v>1</v>
      </c>
      <c r="L36" s="17">
        <v>2000000</v>
      </c>
      <c r="M36" s="13">
        <v>50000</v>
      </c>
      <c r="N36" s="15"/>
      <c r="O36" s="5">
        <v>0</v>
      </c>
      <c r="P36" s="17"/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650000</v>
      </c>
      <c r="W36" s="5">
        <v>0</v>
      </c>
      <c r="X36" s="5">
        <v>0</v>
      </c>
      <c r="Y36" s="5">
        <v>0</v>
      </c>
      <c r="Z36" s="5">
        <v>50000</v>
      </c>
      <c r="AA36" s="5">
        <v>0</v>
      </c>
      <c r="AB36" s="5">
        <v>0</v>
      </c>
      <c r="AC36" s="27">
        <f t="shared" si="1"/>
        <v>2650000</v>
      </c>
    </row>
    <row r="37" ht="30" customHeight="1" spans="1:29">
      <c r="A37" s="6" t="s">
        <v>32</v>
      </c>
      <c r="B37" s="6" t="s">
        <v>70</v>
      </c>
      <c r="C37" s="6" t="s">
        <v>98</v>
      </c>
      <c r="D37" s="6" t="s">
        <v>99</v>
      </c>
      <c r="E37" s="6" t="s">
        <v>1</v>
      </c>
      <c r="F37" s="6" t="s">
        <v>1</v>
      </c>
      <c r="G37" s="5">
        <v>0</v>
      </c>
      <c r="H37" s="6" t="s">
        <v>36</v>
      </c>
      <c r="I37" s="6" t="s">
        <v>37</v>
      </c>
      <c r="J37" s="5">
        <v>0</v>
      </c>
      <c r="K37" s="6" t="s">
        <v>1</v>
      </c>
      <c r="L37" s="17">
        <v>2000000</v>
      </c>
      <c r="M37" s="13">
        <v>50000</v>
      </c>
      <c r="N37" s="15"/>
      <c r="O37" s="5">
        <v>0</v>
      </c>
      <c r="P37" s="17"/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650000</v>
      </c>
      <c r="W37" s="5">
        <v>0</v>
      </c>
      <c r="X37" s="5">
        <v>30000</v>
      </c>
      <c r="Y37" s="5">
        <v>0</v>
      </c>
      <c r="Z37" s="5">
        <v>0</v>
      </c>
      <c r="AA37" s="5">
        <v>0</v>
      </c>
      <c r="AB37" s="5">
        <v>0</v>
      </c>
      <c r="AC37" s="27">
        <f t="shared" si="1"/>
        <v>2730000</v>
      </c>
    </row>
    <row r="38" ht="30" customHeight="1" spans="1:29">
      <c r="A38" s="6" t="s">
        <v>32</v>
      </c>
      <c r="B38" s="6" t="s">
        <v>70</v>
      </c>
      <c r="C38" s="6" t="s">
        <v>100</v>
      </c>
      <c r="D38" s="6" t="s">
        <v>101</v>
      </c>
      <c r="E38" s="6" t="s">
        <v>1</v>
      </c>
      <c r="F38" s="6" t="s">
        <v>1</v>
      </c>
      <c r="G38" s="5">
        <v>0</v>
      </c>
      <c r="H38" s="6" t="s">
        <v>36</v>
      </c>
      <c r="I38" s="6" t="s">
        <v>37</v>
      </c>
      <c r="J38" s="5">
        <v>0</v>
      </c>
      <c r="K38" s="6" t="s">
        <v>1</v>
      </c>
      <c r="L38" s="17">
        <v>2000000</v>
      </c>
      <c r="M38" s="13">
        <v>50000</v>
      </c>
      <c r="N38" s="15">
        <v>260000</v>
      </c>
      <c r="O38" s="5">
        <v>0</v>
      </c>
      <c r="P38" s="17"/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650000</v>
      </c>
      <c r="W38" s="5">
        <v>0</v>
      </c>
      <c r="X38" s="5">
        <v>0</v>
      </c>
      <c r="Y38" s="5">
        <v>0</v>
      </c>
      <c r="Z38" s="5">
        <v>100000</v>
      </c>
      <c r="AA38" s="5">
        <v>60000</v>
      </c>
      <c r="AB38" s="5">
        <v>0</v>
      </c>
      <c r="AC38" s="27">
        <f t="shared" si="1"/>
        <v>2800000</v>
      </c>
    </row>
    <row r="39" ht="30" customHeight="1" spans="1:29">
      <c r="A39" s="6" t="s">
        <v>32</v>
      </c>
      <c r="B39" s="6" t="s">
        <v>70</v>
      </c>
      <c r="C39" s="6" t="s">
        <v>102</v>
      </c>
      <c r="D39" s="6" t="s">
        <v>103</v>
      </c>
      <c r="E39" s="10" t="s">
        <v>1</v>
      </c>
      <c r="F39" s="10" t="s">
        <v>1</v>
      </c>
      <c r="G39" s="5">
        <v>0</v>
      </c>
      <c r="H39" s="6" t="s">
        <v>36</v>
      </c>
      <c r="I39" s="6" t="s">
        <v>37</v>
      </c>
      <c r="J39" s="5">
        <v>0</v>
      </c>
      <c r="K39" s="6" t="s">
        <v>1</v>
      </c>
      <c r="L39" s="17">
        <v>2000000</v>
      </c>
      <c r="M39" s="13">
        <v>50000</v>
      </c>
      <c r="N39" s="15">
        <v>260000</v>
      </c>
      <c r="O39" s="5">
        <v>0</v>
      </c>
      <c r="P39" s="17">
        <v>280000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650000</v>
      </c>
      <c r="W39" s="5">
        <v>25000</v>
      </c>
      <c r="X39" s="5">
        <v>10000</v>
      </c>
      <c r="Y39" s="5">
        <v>0</v>
      </c>
      <c r="Z39" s="5">
        <v>0</v>
      </c>
      <c r="AA39" s="5">
        <v>0</v>
      </c>
      <c r="AB39" s="28">
        <v>5000</v>
      </c>
      <c r="AC39" s="27">
        <f t="shared" si="1"/>
        <v>3270000</v>
      </c>
    </row>
    <row r="40" ht="30" customHeight="1" spans="1:29">
      <c r="A40" s="6" t="s">
        <v>32</v>
      </c>
      <c r="B40" s="6" t="s">
        <v>70</v>
      </c>
      <c r="C40" s="6" t="s">
        <v>104</v>
      </c>
      <c r="D40" s="6" t="s">
        <v>105</v>
      </c>
      <c r="E40" s="10"/>
      <c r="F40" s="10"/>
      <c r="G40" s="5">
        <v>0</v>
      </c>
      <c r="H40" s="6" t="s">
        <v>36</v>
      </c>
      <c r="I40" s="6" t="s">
        <v>37</v>
      </c>
      <c r="J40" s="5">
        <v>0</v>
      </c>
      <c r="K40" s="6" t="s">
        <v>1</v>
      </c>
      <c r="L40" s="17">
        <v>1600000</v>
      </c>
      <c r="M40" s="13">
        <v>50000</v>
      </c>
      <c r="N40" s="15"/>
      <c r="O40" s="5">
        <v>0</v>
      </c>
      <c r="P40" s="17"/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650000</v>
      </c>
      <c r="W40" s="5">
        <v>0</v>
      </c>
      <c r="X40" s="5">
        <v>0</v>
      </c>
      <c r="Y40" s="5">
        <v>0</v>
      </c>
      <c r="Z40" s="5">
        <v>125000</v>
      </c>
      <c r="AA40" s="5">
        <v>0</v>
      </c>
      <c r="AB40" s="5">
        <v>0</v>
      </c>
      <c r="AC40" s="27">
        <f t="shared" si="1"/>
        <v>2175000</v>
      </c>
    </row>
    <row r="41" ht="30" customHeight="1" spans="1:29">
      <c r="A41" s="6" t="s">
        <v>32</v>
      </c>
      <c r="B41" s="6" t="s">
        <v>70</v>
      </c>
      <c r="C41" s="10" t="s">
        <v>106</v>
      </c>
      <c r="D41" s="10" t="s">
        <v>107</v>
      </c>
      <c r="E41" s="10"/>
      <c r="F41" s="10"/>
      <c r="G41" s="5">
        <v>0</v>
      </c>
      <c r="H41" s="6" t="s">
        <v>36</v>
      </c>
      <c r="I41" s="6" t="s">
        <v>37</v>
      </c>
      <c r="J41" s="5">
        <v>0</v>
      </c>
      <c r="K41" s="6" t="s">
        <v>1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650000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27">
        <f t="shared" si="1"/>
        <v>650000</v>
      </c>
    </row>
    <row r="42" ht="30" customHeight="1" spans="1:29">
      <c r="A42" s="6" t="s">
        <v>32</v>
      </c>
      <c r="B42" s="4" t="s">
        <v>108</v>
      </c>
      <c r="C42" s="4" t="s">
        <v>109</v>
      </c>
      <c r="D42" s="4" t="s">
        <v>110</v>
      </c>
      <c r="E42" s="4"/>
      <c r="F42" s="4"/>
      <c r="G42" s="5">
        <v>0</v>
      </c>
      <c r="H42" s="6" t="s">
        <v>36</v>
      </c>
      <c r="I42" s="6" t="s">
        <v>37</v>
      </c>
      <c r="J42" s="5">
        <v>0</v>
      </c>
      <c r="K42" s="6" t="s">
        <v>1</v>
      </c>
      <c r="L42" s="14">
        <v>1900000</v>
      </c>
      <c r="M42" s="13">
        <v>50000</v>
      </c>
      <c r="N42" s="15"/>
      <c r="O42" s="21"/>
      <c r="P42" s="16"/>
      <c r="Q42" s="5">
        <v>0</v>
      </c>
      <c r="R42" s="5">
        <v>0</v>
      </c>
      <c r="S42" s="5">
        <v>0</v>
      </c>
      <c r="T42" s="17">
        <v>4905000</v>
      </c>
      <c r="U42" s="5">
        <v>0</v>
      </c>
      <c r="V42" s="5">
        <v>650000</v>
      </c>
      <c r="W42" s="5">
        <v>0</v>
      </c>
      <c r="X42" s="5">
        <v>230000</v>
      </c>
      <c r="Y42" s="5">
        <v>0</v>
      </c>
      <c r="Z42" s="5">
        <v>0</v>
      </c>
      <c r="AA42" s="5">
        <v>0</v>
      </c>
      <c r="AB42" s="5">
        <v>0</v>
      </c>
      <c r="AC42" s="27">
        <f t="shared" si="1"/>
        <v>7735000</v>
      </c>
    </row>
    <row r="43" ht="30" customHeight="1" spans="1:29">
      <c r="A43" s="6" t="s">
        <v>32</v>
      </c>
      <c r="B43" s="6" t="s">
        <v>108</v>
      </c>
      <c r="C43" s="6" t="s">
        <v>111</v>
      </c>
      <c r="D43" s="6" t="s">
        <v>112</v>
      </c>
      <c r="E43" s="6" t="s">
        <v>1</v>
      </c>
      <c r="F43" s="6" t="s">
        <v>1</v>
      </c>
      <c r="G43" s="5">
        <v>0</v>
      </c>
      <c r="H43" s="6" t="s">
        <v>36</v>
      </c>
      <c r="I43" s="6" t="s">
        <v>37</v>
      </c>
      <c r="J43" s="5">
        <v>0</v>
      </c>
      <c r="K43" s="6" t="s">
        <v>1</v>
      </c>
      <c r="L43" s="14">
        <v>2000000</v>
      </c>
      <c r="M43" s="13">
        <v>50000</v>
      </c>
      <c r="N43" s="15">
        <v>260000</v>
      </c>
      <c r="O43" s="22">
        <v>800000</v>
      </c>
      <c r="P43" s="20"/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650000</v>
      </c>
      <c r="W43" s="5">
        <v>25000</v>
      </c>
      <c r="X43" s="5">
        <v>10000</v>
      </c>
      <c r="Y43" s="5">
        <v>0</v>
      </c>
      <c r="Z43" s="5">
        <v>0</v>
      </c>
      <c r="AA43" s="5">
        <v>0</v>
      </c>
      <c r="AB43" s="5">
        <v>0</v>
      </c>
      <c r="AC43" s="27">
        <f t="shared" si="1"/>
        <v>3795000</v>
      </c>
    </row>
    <row r="44" ht="30" customHeight="1" spans="1:29">
      <c r="A44" s="6" t="s">
        <v>32</v>
      </c>
      <c r="B44" s="6" t="s">
        <v>108</v>
      </c>
      <c r="C44" s="6" t="s">
        <v>113</v>
      </c>
      <c r="D44" s="6" t="s">
        <v>114</v>
      </c>
      <c r="E44" s="6" t="s">
        <v>1</v>
      </c>
      <c r="F44" s="6" t="s">
        <v>1</v>
      </c>
      <c r="G44" s="5">
        <v>0</v>
      </c>
      <c r="H44" s="6" t="s">
        <v>36</v>
      </c>
      <c r="I44" s="6" t="s">
        <v>37</v>
      </c>
      <c r="J44" s="5">
        <v>0</v>
      </c>
      <c r="K44" s="6" t="s">
        <v>1</v>
      </c>
      <c r="L44" s="14">
        <v>2000000</v>
      </c>
      <c r="M44" s="23">
        <v>50000</v>
      </c>
      <c r="N44" s="24">
        <v>260000</v>
      </c>
      <c r="O44" s="22">
        <v>800000</v>
      </c>
      <c r="P44" s="17">
        <v>500000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650000</v>
      </c>
      <c r="W44" s="5">
        <v>25000</v>
      </c>
      <c r="X44" s="5">
        <v>10000</v>
      </c>
      <c r="Y44" s="5">
        <v>0</v>
      </c>
      <c r="Z44" s="5">
        <v>0</v>
      </c>
      <c r="AA44" s="5">
        <v>0</v>
      </c>
      <c r="AB44" s="5">
        <v>0</v>
      </c>
      <c r="AC44" s="27">
        <f t="shared" si="1"/>
        <v>4295000</v>
      </c>
    </row>
    <row r="45" ht="30" customHeight="1" spans="1:29">
      <c r="A45" s="6" t="s">
        <v>32</v>
      </c>
      <c r="B45" s="6" t="s">
        <v>108</v>
      </c>
      <c r="C45" s="6" t="s">
        <v>115</v>
      </c>
      <c r="D45" s="6" t="s">
        <v>116</v>
      </c>
      <c r="E45" s="6" t="s">
        <v>1</v>
      </c>
      <c r="F45" s="6" t="s">
        <v>1</v>
      </c>
      <c r="G45" s="5">
        <v>0</v>
      </c>
      <c r="H45" s="6" t="s">
        <v>36</v>
      </c>
      <c r="I45" s="6" t="s">
        <v>37</v>
      </c>
      <c r="J45" s="5">
        <v>0</v>
      </c>
      <c r="K45" s="6" t="s">
        <v>1</v>
      </c>
      <c r="L45" s="17">
        <v>2000000</v>
      </c>
      <c r="M45" s="13">
        <v>50000</v>
      </c>
      <c r="N45" s="15">
        <v>260000</v>
      </c>
      <c r="O45" s="21"/>
      <c r="P45" s="20"/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650000</v>
      </c>
      <c r="W45" s="5">
        <v>25000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27">
        <f t="shared" si="1"/>
        <v>2985000</v>
      </c>
    </row>
    <row r="46" ht="30" customHeight="1" spans="1:29">
      <c r="A46" s="6" t="s">
        <v>32</v>
      </c>
      <c r="B46" s="6" t="s">
        <v>108</v>
      </c>
      <c r="C46" s="6" t="s">
        <v>117</v>
      </c>
      <c r="D46" s="6" t="s">
        <v>118</v>
      </c>
      <c r="E46" s="6" t="s">
        <v>1</v>
      </c>
      <c r="F46" s="6" t="s">
        <v>1</v>
      </c>
      <c r="G46" s="5">
        <v>0</v>
      </c>
      <c r="H46" s="6" t="s">
        <v>36</v>
      </c>
      <c r="I46" s="6" t="s">
        <v>37</v>
      </c>
      <c r="J46" s="5">
        <v>0</v>
      </c>
      <c r="K46" s="6" t="s">
        <v>1</v>
      </c>
      <c r="L46" s="17">
        <v>2000000</v>
      </c>
      <c r="M46" s="13">
        <v>50000</v>
      </c>
      <c r="N46" s="15">
        <v>260000</v>
      </c>
      <c r="O46" s="21"/>
      <c r="P46" s="17">
        <v>600000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650000</v>
      </c>
      <c r="W46" s="5">
        <v>25000</v>
      </c>
      <c r="X46" s="5">
        <v>10000</v>
      </c>
      <c r="Y46" s="5">
        <v>0</v>
      </c>
      <c r="Z46" s="5">
        <v>0</v>
      </c>
      <c r="AA46" s="5">
        <v>0</v>
      </c>
      <c r="AB46" s="5">
        <v>0</v>
      </c>
      <c r="AC46" s="27">
        <f t="shared" si="1"/>
        <v>3595000</v>
      </c>
    </row>
    <row r="47" ht="30" customHeight="1" spans="1:29">
      <c r="A47" s="6" t="s">
        <v>32</v>
      </c>
      <c r="B47" s="6" t="s">
        <v>108</v>
      </c>
      <c r="C47" s="6" t="s">
        <v>119</v>
      </c>
      <c r="D47" s="6" t="s">
        <v>120</v>
      </c>
      <c r="E47" s="6" t="s">
        <v>1</v>
      </c>
      <c r="F47" s="6" t="s">
        <v>1</v>
      </c>
      <c r="G47" s="5">
        <v>0</v>
      </c>
      <c r="H47" s="6" t="s">
        <v>36</v>
      </c>
      <c r="I47" s="6" t="s">
        <v>37</v>
      </c>
      <c r="J47" s="5">
        <v>0</v>
      </c>
      <c r="K47" s="6" t="s">
        <v>1</v>
      </c>
      <c r="L47" s="17">
        <v>2000000</v>
      </c>
      <c r="M47" s="14">
        <v>50000</v>
      </c>
      <c r="N47" s="15"/>
      <c r="O47" s="17"/>
      <c r="P47" s="16"/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650000</v>
      </c>
      <c r="W47" s="5">
        <v>0</v>
      </c>
      <c r="X47" s="5">
        <v>10000</v>
      </c>
      <c r="Y47" s="5">
        <v>0</v>
      </c>
      <c r="Z47" s="5">
        <v>75000</v>
      </c>
      <c r="AA47" s="5">
        <v>0</v>
      </c>
      <c r="AB47" s="5">
        <v>0</v>
      </c>
      <c r="AC47" s="27">
        <f t="shared" si="1"/>
        <v>2635000</v>
      </c>
    </row>
    <row r="48" ht="30" customHeight="1" spans="1:29">
      <c r="A48" s="6" t="s">
        <v>32</v>
      </c>
      <c r="B48" s="6" t="s">
        <v>108</v>
      </c>
      <c r="C48" s="6" t="s">
        <v>121</v>
      </c>
      <c r="D48" s="6" t="s">
        <v>122</v>
      </c>
      <c r="E48" s="6" t="s">
        <v>1</v>
      </c>
      <c r="F48" s="6" t="s">
        <v>1</v>
      </c>
      <c r="G48" s="5">
        <v>0</v>
      </c>
      <c r="H48" s="6" t="s">
        <v>36</v>
      </c>
      <c r="I48" s="6" t="s">
        <v>37</v>
      </c>
      <c r="J48" s="5">
        <v>0</v>
      </c>
      <c r="K48" s="6" t="s">
        <v>1</v>
      </c>
      <c r="L48" s="14">
        <v>2000000</v>
      </c>
      <c r="M48" s="13">
        <v>50000</v>
      </c>
      <c r="N48" s="15">
        <v>260000</v>
      </c>
      <c r="O48" s="22">
        <v>800000</v>
      </c>
      <c r="P48" s="20"/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650000</v>
      </c>
      <c r="W48" s="5">
        <v>0</v>
      </c>
      <c r="X48" s="5">
        <v>0</v>
      </c>
      <c r="Y48" s="5">
        <v>0</v>
      </c>
      <c r="Z48" s="5">
        <v>25000</v>
      </c>
      <c r="AA48" s="5">
        <v>10000</v>
      </c>
      <c r="AB48" s="5">
        <v>0</v>
      </c>
      <c r="AC48" s="27">
        <f t="shared" si="1"/>
        <v>3725000</v>
      </c>
    </row>
    <row r="49" ht="30" customHeight="1" spans="1:29">
      <c r="A49" s="6" t="s">
        <v>32</v>
      </c>
      <c r="B49" s="6" t="s">
        <v>108</v>
      </c>
      <c r="C49" s="6" t="s">
        <v>123</v>
      </c>
      <c r="D49" s="6" t="s">
        <v>124</v>
      </c>
      <c r="E49" s="6" t="s">
        <v>1</v>
      </c>
      <c r="F49" s="6" t="s">
        <v>1</v>
      </c>
      <c r="G49" s="5">
        <v>0</v>
      </c>
      <c r="H49" s="6" t="s">
        <v>36</v>
      </c>
      <c r="I49" s="6" t="s">
        <v>37</v>
      </c>
      <c r="J49" s="5">
        <v>0</v>
      </c>
      <c r="K49" s="6" t="s">
        <v>1</v>
      </c>
      <c r="L49" s="14">
        <v>2000000</v>
      </c>
      <c r="M49" s="23">
        <v>50000</v>
      </c>
      <c r="N49" s="15">
        <v>260000</v>
      </c>
      <c r="O49" s="17"/>
      <c r="P49" s="16">
        <v>300000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650000</v>
      </c>
      <c r="W49" s="5">
        <v>25000</v>
      </c>
      <c r="X49" s="5">
        <v>10000</v>
      </c>
      <c r="Y49" s="5">
        <v>0</v>
      </c>
      <c r="Z49" s="5">
        <v>0</v>
      </c>
      <c r="AA49" s="5">
        <v>0</v>
      </c>
      <c r="AB49" s="5">
        <v>0</v>
      </c>
      <c r="AC49" s="27">
        <f t="shared" si="1"/>
        <v>3295000</v>
      </c>
    </row>
    <row r="50" ht="30" customHeight="1" spans="1:29">
      <c r="A50" s="6" t="s">
        <v>32</v>
      </c>
      <c r="B50" s="6" t="s">
        <v>108</v>
      </c>
      <c r="C50" s="6" t="s">
        <v>125</v>
      </c>
      <c r="D50" s="6" t="s">
        <v>126</v>
      </c>
      <c r="E50" s="6" t="s">
        <v>1</v>
      </c>
      <c r="F50" s="6" t="s">
        <v>1</v>
      </c>
      <c r="G50" s="5">
        <v>0</v>
      </c>
      <c r="H50" s="6" t="s">
        <v>36</v>
      </c>
      <c r="I50" s="6" t="s">
        <v>37</v>
      </c>
      <c r="J50" s="5">
        <v>0</v>
      </c>
      <c r="K50" s="6" t="s">
        <v>1</v>
      </c>
      <c r="L50" s="17">
        <v>300000</v>
      </c>
      <c r="M50" s="13">
        <v>50000</v>
      </c>
      <c r="N50" s="15"/>
      <c r="O50" s="18"/>
      <c r="P50" s="17"/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650000</v>
      </c>
      <c r="W50" s="5">
        <v>25000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27">
        <f t="shared" si="1"/>
        <v>1025000</v>
      </c>
    </row>
    <row r="51" ht="30" customHeight="1" spans="1:29">
      <c r="A51" s="6" t="s">
        <v>32</v>
      </c>
      <c r="B51" s="6" t="s">
        <v>108</v>
      </c>
      <c r="C51" s="6" t="s">
        <v>127</v>
      </c>
      <c r="D51" s="6" t="s">
        <v>128</v>
      </c>
      <c r="E51" s="6" t="s">
        <v>1</v>
      </c>
      <c r="F51" s="6" t="s">
        <v>1</v>
      </c>
      <c r="G51" s="5">
        <v>0</v>
      </c>
      <c r="H51" s="6" t="s">
        <v>36</v>
      </c>
      <c r="I51" s="6" t="s">
        <v>37</v>
      </c>
      <c r="J51" s="5">
        <v>0</v>
      </c>
      <c r="K51" s="6" t="s">
        <v>1</v>
      </c>
      <c r="L51" s="17">
        <v>2000000</v>
      </c>
      <c r="M51" s="14">
        <v>50000</v>
      </c>
      <c r="N51" s="15">
        <v>260000</v>
      </c>
      <c r="O51" s="17"/>
      <c r="P51" s="16"/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650000</v>
      </c>
      <c r="W51" s="5">
        <v>0</v>
      </c>
      <c r="X51" s="5">
        <v>0</v>
      </c>
      <c r="Y51" s="5">
        <v>0</v>
      </c>
      <c r="Z51" s="5">
        <v>25000</v>
      </c>
      <c r="AA51" s="5">
        <v>10000</v>
      </c>
      <c r="AB51" s="5">
        <v>0</v>
      </c>
      <c r="AC51" s="27">
        <f t="shared" si="1"/>
        <v>2925000</v>
      </c>
    </row>
    <row r="52" ht="30" customHeight="1" spans="1:29">
      <c r="A52" s="6" t="s">
        <v>32</v>
      </c>
      <c r="B52" s="6" t="s">
        <v>108</v>
      </c>
      <c r="C52" s="6" t="s">
        <v>129</v>
      </c>
      <c r="D52" s="6" t="s">
        <v>130</v>
      </c>
      <c r="E52" s="6" t="s">
        <v>1</v>
      </c>
      <c r="F52" s="6" t="s">
        <v>1</v>
      </c>
      <c r="G52" s="5">
        <v>0</v>
      </c>
      <c r="H52" s="6" t="s">
        <v>36</v>
      </c>
      <c r="I52" s="6" t="s">
        <v>37</v>
      </c>
      <c r="J52" s="5">
        <v>0</v>
      </c>
      <c r="K52" s="6" t="s">
        <v>1</v>
      </c>
      <c r="L52" s="17">
        <v>2000000</v>
      </c>
      <c r="M52" s="14">
        <v>50000</v>
      </c>
      <c r="N52" s="15"/>
      <c r="O52" s="17"/>
      <c r="P52" s="16"/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650000</v>
      </c>
      <c r="W52" s="5">
        <v>0</v>
      </c>
      <c r="X52" s="5">
        <v>0</v>
      </c>
      <c r="Y52" s="5">
        <v>0</v>
      </c>
      <c r="Z52" s="5">
        <v>200000</v>
      </c>
      <c r="AA52" s="5">
        <v>0</v>
      </c>
      <c r="AB52" s="5">
        <v>0</v>
      </c>
      <c r="AC52" s="27">
        <f t="shared" si="1"/>
        <v>2500000</v>
      </c>
    </row>
    <row r="53" ht="30" customHeight="1" spans="1:29">
      <c r="A53" s="6" t="s">
        <v>32</v>
      </c>
      <c r="B53" s="6" t="s">
        <v>108</v>
      </c>
      <c r="C53" s="6" t="s">
        <v>131</v>
      </c>
      <c r="D53" s="6" t="s">
        <v>132</v>
      </c>
      <c r="E53" s="6" t="s">
        <v>1</v>
      </c>
      <c r="F53" s="6" t="s">
        <v>1</v>
      </c>
      <c r="G53" s="5">
        <v>0</v>
      </c>
      <c r="H53" s="6" t="s">
        <v>36</v>
      </c>
      <c r="I53" s="6" t="s">
        <v>37</v>
      </c>
      <c r="J53" s="5">
        <v>0</v>
      </c>
      <c r="K53" s="6" t="s">
        <v>1</v>
      </c>
      <c r="L53" s="17">
        <v>2000000</v>
      </c>
      <c r="M53" s="14">
        <v>50000</v>
      </c>
      <c r="N53" s="15">
        <v>0</v>
      </c>
      <c r="O53" s="17"/>
      <c r="P53" s="16">
        <v>500000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650000</v>
      </c>
      <c r="W53" s="5">
        <v>0</v>
      </c>
      <c r="X53" s="5">
        <v>0</v>
      </c>
      <c r="Y53" s="5">
        <v>0</v>
      </c>
      <c r="Z53" s="5">
        <v>0</v>
      </c>
      <c r="AA53" s="5">
        <v>50000</v>
      </c>
      <c r="AB53" s="5">
        <v>0</v>
      </c>
      <c r="AC53" s="27">
        <f t="shared" si="1"/>
        <v>3150000</v>
      </c>
    </row>
    <row r="54" ht="30" customHeight="1" spans="1:29">
      <c r="A54" s="6" t="s">
        <v>32</v>
      </c>
      <c r="B54" s="6" t="s">
        <v>108</v>
      </c>
      <c r="C54" s="6" t="s">
        <v>133</v>
      </c>
      <c r="D54" s="6" t="s">
        <v>134</v>
      </c>
      <c r="E54" s="6" t="s">
        <v>1</v>
      </c>
      <c r="F54" s="6" t="s">
        <v>1</v>
      </c>
      <c r="G54" s="5">
        <v>0</v>
      </c>
      <c r="H54" s="6" t="s">
        <v>36</v>
      </c>
      <c r="I54" s="6" t="s">
        <v>37</v>
      </c>
      <c r="J54" s="5">
        <v>0</v>
      </c>
      <c r="K54" s="6" t="s">
        <v>1</v>
      </c>
      <c r="L54" s="17">
        <v>2000000</v>
      </c>
      <c r="M54" s="13">
        <v>50000</v>
      </c>
      <c r="N54" s="15">
        <v>260000</v>
      </c>
      <c r="O54" s="21"/>
      <c r="P54" s="16">
        <v>250000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650000</v>
      </c>
      <c r="W54" s="5">
        <v>0</v>
      </c>
      <c r="X54" s="5">
        <v>0</v>
      </c>
      <c r="Y54" s="5">
        <v>0</v>
      </c>
      <c r="Z54" s="5">
        <v>75000</v>
      </c>
      <c r="AA54" s="5">
        <v>30000</v>
      </c>
      <c r="AB54" s="5">
        <v>0</v>
      </c>
      <c r="AC54" s="27">
        <f t="shared" si="1"/>
        <v>3105000</v>
      </c>
    </row>
    <row r="55" ht="30" customHeight="1" spans="1:29">
      <c r="A55" s="6" t="s">
        <v>32</v>
      </c>
      <c r="B55" s="6" t="s">
        <v>108</v>
      </c>
      <c r="C55" s="6" t="s">
        <v>135</v>
      </c>
      <c r="D55" s="6" t="s">
        <v>136</v>
      </c>
      <c r="E55" s="6" t="s">
        <v>1</v>
      </c>
      <c r="F55" s="6" t="s">
        <v>1</v>
      </c>
      <c r="G55" s="5">
        <v>0</v>
      </c>
      <c r="H55" s="6" t="s">
        <v>36</v>
      </c>
      <c r="I55" s="6" t="s">
        <v>37</v>
      </c>
      <c r="J55" s="5">
        <v>0</v>
      </c>
      <c r="K55" s="6" t="s">
        <v>1</v>
      </c>
      <c r="L55" s="17">
        <f>2000000*0.95</f>
        <v>1900000</v>
      </c>
      <c r="M55" s="14">
        <v>50000</v>
      </c>
      <c r="N55" s="15"/>
      <c r="O55" s="17"/>
      <c r="P55" s="16"/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650000</v>
      </c>
      <c r="W55" s="5">
        <v>0</v>
      </c>
      <c r="X55" s="5">
        <v>0</v>
      </c>
      <c r="Y55" s="5">
        <v>0</v>
      </c>
      <c r="Z55" s="5">
        <v>50000</v>
      </c>
      <c r="AA55" s="5">
        <v>0</v>
      </c>
      <c r="AB55" s="5">
        <v>0</v>
      </c>
      <c r="AC55" s="27">
        <f t="shared" si="1"/>
        <v>2550000</v>
      </c>
    </row>
    <row r="56" ht="30" customHeight="1" spans="1:29">
      <c r="A56" s="6" t="s">
        <v>32</v>
      </c>
      <c r="B56" s="6" t="s">
        <v>108</v>
      </c>
      <c r="C56" s="6" t="s">
        <v>137</v>
      </c>
      <c r="D56" s="6" t="s">
        <v>138</v>
      </c>
      <c r="E56" s="6" t="s">
        <v>1</v>
      </c>
      <c r="F56" s="6" t="s">
        <v>1</v>
      </c>
      <c r="G56" s="5">
        <v>0</v>
      </c>
      <c r="H56" s="6" t="s">
        <v>36</v>
      </c>
      <c r="I56" s="6" t="s">
        <v>37</v>
      </c>
      <c r="J56" s="5">
        <v>0</v>
      </c>
      <c r="K56" s="6" t="s">
        <v>1</v>
      </c>
      <c r="L56" s="13">
        <f>(2000000*0.95)</f>
        <v>1900000</v>
      </c>
      <c r="M56" s="13">
        <v>50000</v>
      </c>
      <c r="N56" s="15">
        <v>260000</v>
      </c>
      <c r="O56" s="21"/>
      <c r="P56" s="16"/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650000</v>
      </c>
      <c r="W56" s="5">
        <v>25000</v>
      </c>
      <c r="X56" s="5">
        <v>10000</v>
      </c>
      <c r="Y56" s="5">
        <v>0</v>
      </c>
      <c r="Z56" s="5">
        <v>0</v>
      </c>
      <c r="AA56" s="5">
        <v>0</v>
      </c>
      <c r="AB56" s="5">
        <v>0</v>
      </c>
      <c r="AC56" s="27">
        <f t="shared" si="1"/>
        <v>2895000</v>
      </c>
    </row>
    <row r="57" ht="30" customHeight="1" spans="1:29">
      <c r="A57" s="6" t="s">
        <v>32</v>
      </c>
      <c r="B57" s="6" t="s">
        <v>108</v>
      </c>
      <c r="C57" s="6" t="s">
        <v>139</v>
      </c>
      <c r="D57" s="6" t="s">
        <v>140</v>
      </c>
      <c r="E57" s="6" t="s">
        <v>1</v>
      </c>
      <c r="F57" s="6" t="s">
        <v>1</v>
      </c>
      <c r="G57" s="5">
        <v>0</v>
      </c>
      <c r="H57" s="6" t="s">
        <v>36</v>
      </c>
      <c r="I57" s="6" t="s">
        <v>37</v>
      </c>
      <c r="J57" s="5">
        <v>0</v>
      </c>
      <c r="K57" s="6" t="s">
        <v>1</v>
      </c>
      <c r="L57" s="17">
        <v>2000000</v>
      </c>
      <c r="M57" s="14">
        <v>50000</v>
      </c>
      <c r="N57" s="15">
        <v>260000</v>
      </c>
      <c r="O57" s="17"/>
      <c r="P57" s="16"/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650000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27">
        <f t="shared" si="1"/>
        <v>2960000</v>
      </c>
    </row>
    <row r="58" ht="30" customHeight="1" spans="1:29">
      <c r="A58" s="6" t="s">
        <v>32</v>
      </c>
      <c r="B58" s="6" t="s">
        <v>108</v>
      </c>
      <c r="C58" s="6" t="s">
        <v>141</v>
      </c>
      <c r="D58" s="6" t="s">
        <v>142</v>
      </c>
      <c r="E58" s="6" t="s">
        <v>1</v>
      </c>
      <c r="F58" s="6" t="s">
        <v>1</v>
      </c>
      <c r="G58" s="5">
        <v>0</v>
      </c>
      <c r="H58" s="6" t="s">
        <v>36</v>
      </c>
      <c r="I58" s="6" t="s">
        <v>37</v>
      </c>
      <c r="J58" s="5">
        <v>0</v>
      </c>
      <c r="K58" s="6" t="s">
        <v>1</v>
      </c>
      <c r="L58" s="17">
        <v>2000000</v>
      </c>
      <c r="M58" s="14">
        <v>50000</v>
      </c>
      <c r="N58" s="15">
        <v>260000</v>
      </c>
      <c r="O58" s="17"/>
      <c r="P58" s="16">
        <v>600000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650000</v>
      </c>
      <c r="W58" s="5">
        <v>25000</v>
      </c>
      <c r="X58" s="5">
        <v>10000</v>
      </c>
      <c r="Y58" s="5">
        <v>0</v>
      </c>
      <c r="Z58" s="5">
        <v>0</v>
      </c>
      <c r="AA58" s="5">
        <v>0</v>
      </c>
      <c r="AB58" s="5">
        <v>0</v>
      </c>
      <c r="AC58" s="27">
        <f t="shared" si="1"/>
        <v>3595000</v>
      </c>
    </row>
    <row r="59" ht="30" customHeight="1" spans="1:29">
      <c r="A59" s="6" t="s">
        <v>32</v>
      </c>
      <c r="B59" s="6" t="s">
        <v>108</v>
      </c>
      <c r="C59" s="6" t="s">
        <v>143</v>
      </c>
      <c r="D59" s="6" t="s">
        <v>144</v>
      </c>
      <c r="E59" s="6"/>
      <c r="F59" s="6"/>
      <c r="G59" s="5">
        <v>0</v>
      </c>
      <c r="H59" s="6" t="s">
        <v>36</v>
      </c>
      <c r="I59" s="6" t="s">
        <v>37</v>
      </c>
      <c r="J59" s="5">
        <v>0</v>
      </c>
      <c r="K59" s="6" t="s">
        <v>1</v>
      </c>
      <c r="L59" s="17">
        <v>1600000</v>
      </c>
      <c r="M59" s="14">
        <v>50000</v>
      </c>
      <c r="N59" s="15">
        <v>260000</v>
      </c>
      <c r="O59" s="25"/>
      <c r="P59" s="16">
        <v>600000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650000</v>
      </c>
      <c r="W59" s="5">
        <v>0</v>
      </c>
      <c r="X59" s="5">
        <v>0</v>
      </c>
      <c r="Y59" s="5">
        <v>0</v>
      </c>
      <c r="Z59" s="5">
        <v>75000</v>
      </c>
      <c r="AA59" s="5">
        <v>30000</v>
      </c>
      <c r="AB59" s="5">
        <v>0</v>
      </c>
      <c r="AC59" s="27">
        <f t="shared" si="1"/>
        <v>3055000</v>
      </c>
    </row>
    <row r="60" ht="30" customHeight="1" spans="1:29">
      <c r="A60" s="6" t="s">
        <v>32</v>
      </c>
      <c r="B60" s="6" t="s">
        <v>108</v>
      </c>
      <c r="C60" s="6" t="s">
        <v>145</v>
      </c>
      <c r="D60" s="6" t="s">
        <v>146</v>
      </c>
      <c r="E60" s="6" t="s">
        <v>1</v>
      </c>
      <c r="F60" s="6" t="s">
        <v>1</v>
      </c>
      <c r="G60" s="5">
        <v>0</v>
      </c>
      <c r="H60" s="6" t="s">
        <v>36</v>
      </c>
      <c r="I60" s="6" t="s">
        <v>37</v>
      </c>
      <c r="J60" s="5">
        <v>0</v>
      </c>
      <c r="K60" s="6" t="s">
        <v>1</v>
      </c>
      <c r="L60" s="17">
        <v>2000000</v>
      </c>
      <c r="M60" s="13">
        <v>50000</v>
      </c>
      <c r="N60" s="15"/>
      <c r="O60" s="22">
        <v>800000</v>
      </c>
      <c r="P60" s="17"/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650000</v>
      </c>
      <c r="W60" s="5">
        <v>0</v>
      </c>
      <c r="X60" s="5">
        <v>0</v>
      </c>
      <c r="Y60" s="5">
        <v>0</v>
      </c>
      <c r="Z60" s="5">
        <v>250000</v>
      </c>
      <c r="AA60" s="5">
        <v>0</v>
      </c>
      <c r="AB60" s="5">
        <v>0</v>
      </c>
      <c r="AC60" s="27">
        <f t="shared" si="1"/>
        <v>3250000</v>
      </c>
    </row>
    <row r="61" ht="30" customHeight="1" spans="1:29">
      <c r="A61" s="6" t="s">
        <v>32</v>
      </c>
      <c r="B61" s="6" t="s">
        <v>108</v>
      </c>
      <c r="C61" s="6" t="s">
        <v>147</v>
      </c>
      <c r="D61" s="6" t="s">
        <v>148</v>
      </c>
      <c r="E61" s="6"/>
      <c r="F61" s="6"/>
      <c r="G61" s="5">
        <v>0</v>
      </c>
      <c r="H61" s="6" t="s">
        <v>36</v>
      </c>
      <c r="I61" s="6" t="s">
        <v>37</v>
      </c>
      <c r="J61" s="5">
        <v>0</v>
      </c>
      <c r="K61" s="6" t="s">
        <v>1</v>
      </c>
      <c r="L61" s="13">
        <v>2000000</v>
      </c>
      <c r="M61" s="13">
        <v>50000</v>
      </c>
      <c r="N61" s="15">
        <v>260000</v>
      </c>
      <c r="O61" s="21"/>
      <c r="P61" s="16">
        <v>280000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650000</v>
      </c>
      <c r="W61" s="5">
        <v>25000</v>
      </c>
      <c r="X61" s="5">
        <v>0</v>
      </c>
      <c r="Y61" s="5">
        <v>0</v>
      </c>
      <c r="Z61" s="5">
        <v>0</v>
      </c>
      <c r="AA61" s="5">
        <v>70000</v>
      </c>
      <c r="AB61" s="5">
        <v>0</v>
      </c>
      <c r="AC61" s="27">
        <f t="shared" si="1"/>
        <v>3195000</v>
      </c>
    </row>
    <row r="62" ht="30" customHeight="1" spans="1:29">
      <c r="A62" s="10" t="s">
        <v>32</v>
      </c>
      <c r="B62" s="10" t="s">
        <v>108</v>
      </c>
      <c r="C62" s="10" t="s">
        <v>149</v>
      </c>
      <c r="D62" s="10" t="s">
        <v>150</v>
      </c>
      <c r="E62" s="10" t="s">
        <v>1</v>
      </c>
      <c r="F62" s="10" t="s">
        <v>1</v>
      </c>
      <c r="G62" s="5">
        <v>0</v>
      </c>
      <c r="H62" s="6" t="s">
        <v>36</v>
      </c>
      <c r="I62" s="6" t="s">
        <v>37</v>
      </c>
      <c r="J62" s="5">
        <v>0</v>
      </c>
      <c r="K62" s="6" t="s">
        <v>1</v>
      </c>
      <c r="L62" s="13">
        <v>2000000</v>
      </c>
      <c r="M62" s="13">
        <v>50000</v>
      </c>
      <c r="N62" s="15">
        <v>260000</v>
      </c>
      <c r="O62" s="22">
        <v>800000</v>
      </c>
      <c r="P62" s="16"/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650000</v>
      </c>
      <c r="W62" s="5">
        <v>0</v>
      </c>
      <c r="X62" s="5">
        <v>0</v>
      </c>
      <c r="Y62" s="5">
        <v>0</v>
      </c>
      <c r="Z62" s="5">
        <v>225000</v>
      </c>
      <c r="AA62" s="5">
        <v>140000</v>
      </c>
      <c r="AB62" s="5">
        <v>0</v>
      </c>
      <c r="AC62" s="27">
        <f t="shared" si="1"/>
        <v>3395000</v>
      </c>
    </row>
    <row r="63" ht="30" customHeight="1" spans="1:29">
      <c r="A63" s="8" t="s">
        <v>32</v>
      </c>
      <c r="B63" s="8" t="s">
        <v>151</v>
      </c>
      <c r="C63" s="8" t="s">
        <v>152</v>
      </c>
      <c r="D63" s="8" t="s">
        <v>153</v>
      </c>
      <c r="E63" s="8" t="s">
        <v>1</v>
      </c>
      <c r="F63" s="8" t="s">
        <v>1</v>
      </c>
      <c r="G63" s="5">
        <v>0</v>
      </c>
      <c r="H63" s="6" t="s">
        <v>36</v>
      </c>
      <c r="I63" s="6" t="s">
        <v>37</v>
      </c>
      <c r="J63" s="5">
        <v>0</v>
      </c>
      <c r="K63" s="6" t="s">
        <v>1</v>
      </c>
      <c r="L63" s="14">
        <v>2000000</v>
      </c>
      <c r="M63" s="14">
        <v>50000</v>
      </c>
      <c r="N63" s="15">
        <v>260000</v>
      </c>
      <c r="O63" s="17"/>
      <c r="P63" s="21">
        <v>200000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650000</v>
      </c>
      <c r="W63" s="5">
        <v>25000</v>
      </c>
      <c r="X63" s="5">
        <v>10000</v>
      </c>
      <c r="Y63" s="5">
        <v>0</v>
      </c>
      <c r="Z63" s="5">
        <v>0</v>
      </c>
      <c r="AA63" s="5">
        <v>0</v>
      </c>
      <c r="AB63" s="5">
        <v>0</v>
      </c>
      <c r="AC63" s="27">
        <f t="shared" si="1"/>
        <v>3195000</v>
      </c>
    </row>
    <row r="64" ht="30" customHeight="1" spans="1:29">
      <c r="A64" s="6" t="s">
        <v>32</v>
      </c>
      <c r="B64" s="6" t="s">
        <v>151</v>
      </c>
      <c r="C64" s="6" t="s">
        <v>154</v>
      </c>
      <c r="D64" s="6" t="s">
        <v>155</v>
      </c>
      <c r="E64" s="6" t="s">
        <v>1</v>
      </c>
      <c r="F64" s="6" t="s">
        <v>1</v>
      </c>
      <c r="G64" s="5">
        <v>0</v>
      </c>
      <c r="H64" s="6" t="s">
        <v>36</v>
      </c>
      <c r="I64" s="6" t="s">
        <v>37</v>
      </c>
      <c r="J64" s="5">
        <v>0</v>
      </c>
      <c r="K64" s="6" t="s">
        <v>1</v>
      </c>
      <c r="L64" s="14">
        <v>2000000</v>
      </c>
      <c r="M64" s="14">
        <v>50000</v>
      </c>
      <c r="N64" s="15"/>
      <c r="O64" s="22">
        <v>800000</v>
      </c>
      <c r="P64" s="21"/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650000</v>
      </c>
      <c r="W64" s="5">
        <v>25000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27">
        <f t="shared" si="1"/>
        <v>3525000</v>
      </c>
    </row>
    <row r="65" ht="30" customHeight="1" spans="1:29">
      <c r="A65" s="6" t="s">
        <v>32</v>
      </c>
      <c r="B65" s="6" t="s">
        <v>151</v>
      </c>
      <c r="C65" s="6" t="s">
        <v>156</v>
      </c>
      <c r="D65" s="6" t="s">
        <v>157</v>
      </c>
      <c r="E65" s="6" t="s">
        <v>1</v>
      </c>
      <c r="F65" s="6" t="s">
        <v>1</v>
      </c>
      <c r="G65" s="5">
        <v>0</v>
      </c>
      <c r="H65" s="6" t="s">
        <v>36</v>
      </c>
      <c r="I65" s="6" t="s">
        <v>37</v>
      </c>
      <c r="J65" s="5">
        <v>0</v>
      </c>
      <c r="K65" s="6" t="s">
        <v>1</v>
      </c>
      <c r="L65" s="30">
        <v>300000</v>
      </c>
      <c r="M65" s="13">
        <v>50000</v>
      </c>
      <c r="N65" s="31"/>
      <c r="O65" s="17"/>
      <c r="P65" s="32"/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650000</v>
      </c>
      <c r="W65" s="5">
        <v>0</v>
      </c>
      <c r="X65" s="5">
        <v>0</v>
      </c>
      <c r="Y65" s="5">
        <v>0</v>
      </c>
      <c r="Z65" s="5">
        <v>50000</v>
      </c>
      <c r="AA65" s="5">
        <v>0</v>
      </c>
      <c r="AB65" s="5">
        <v>0</v>
      </c>
      <c r="AC65" s="27">
        <f t="shared" si="1"/>
        <v>950000</v>
      </c>
    </row>
    <row r="66" ht="30" customHeight="1" spans="1:29">
      <c r="A66" s="6" t="s">
        <v>32</v>
      </c>
      <c r="B66" s="6" t="s">
        <v>151</v>
      </c>
      <c r="C66" s="6" t="s">
        <v>129</v>
      </c>
      <c r="D66" s="6" t="s">
        <v>158</v>
      </c>
      <c r="E66" s="6" t="s">
        <v>1</v>
      </c>
      <c r="F66" s="6" t="s">
        <v>1</v>
      </c>
      <c r="G66" s="5">
        <v>0</v>
      </c>
      <c r="H66" s="6" t="s">
        <v>36</v>
      </c>
      <c r="I66" s="6" t="s">
        <v>37</v>
      </c>
      <c r="J66" s="5">
        <v>0</v>
      </c>
      <c r="K66" s="6" t="s">
        <v>1</v>
      </c>
      <c r="L66" s="17">
        <v>2000000</v>
      </c>
      <c r="M66" s="17">
        <v>50000</v>
      </c>
      <c r="N66" s="17"/>
      <c r="O66" s="17"/>
      <c r="P66" s="16"/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650000</v>
      </c>
      <c r="W66" s="5">
        <v>0</v>
      </c>
      <c r="X66" s="5">
        <v>0</v>
      </c>
      <c r="Y66" s="5">
        <v>0</v>
      </c>
      <c r="Z66" s="5">
        <v>50000</v>
      </c>
      <c r="AA66" s="5">
        <v>0</v>
      </c>
      <c r="AB66" s="5">
        <v>0</v>
      </c>
      <c r="AC66" s="27">
        <f t="shared" si="1"/>
        <v>2650000</v>
      </c>
    </row>
    <row r="67" ht="30" customHeight="1" spans="1:29">
      <c r="A67" s="6" t="s">
        <v>32</v>
      </c>
      <c r="B67" s="6" t="s">
        <v>151</v>
      </c>
      <c r="C67" s="6" t="s">
        <v>159</v>
      </c>
      <c r="D67" s="6" t="s">
        <v>160</v>
      </c>
      <c r="E67" s="6" t="s">
        <v>1</v>
      </c>
      <c r="F67" s="6" t="s">
        <v>1</v>
      </c>
      <c r="G67" s="5">
        <v>0</v>
      </c>
      <c r="H67" s="6" t="s">
        <v>36</v>
      </c>
      <c r="I67" s="6" t="s">
        <v>37</v>
      </c>
      <c r="J67" s="5">
        <v>0</v>
      </c>
      <c r="K67" s="6" t="s">
        <v>1</v>
      </c>
      <c r="L67" s="17">
        <v>2000000</v>
      </c>
      <c r="M67" s="17">
        <v>50000</v>
      </c>
      <c r="N67" s="17">
        <v>260000</v>
      </c>
      <c r="O67" s="17"/>
      <c r="P67" s="16"/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650000</v>
      </c>
      <c r="W67" s="5">
        <v>0</v>
      </c>
      <c r="X67" s="5">
        <v>0</v>
      </c>
      <c r="Y67" s="5">
        <v>0</v>
      </c>
      <c r="Z67" s="5">
        <v>0</v>
      </c>
      <c r="AA67" s="5">
        <v>40000</v>
      </c>
      <c r="AB67" s="5">
        <v>0</v>
      </c>
      <c r="AC67" s="27">
        <f t="shared" si="1"/>
        <v>2920000</v>
      </c>
    </row>
    <row r="68" ht="30" customHeight="1" spans="1:29">
      <c r="A68" s="6" t="s">
        <v>32</v>
      </c>
      <c r="B68" s="6" t="s">
        <v>151</v>
      </c>
      <c r="C68" s="6" t="s">
        <v>161</v>
      </c>
      <c r="D68" s="6" t="s">
        <v>162</v>
      </c>
      <c r="E68" s="6" t="s">
        <v>1</v>
      </c>
      <c r="F68" s="6" t="s">
        <v>1</v>
      </c>
      <c r="G68" s="5">
        <v>0</v>
      </c>
      <c r="H68" s="6" t="s">
        <v>36</v>
      </c>
      <c r="I68" s="6" t="s">
        <v>37</v>
      </c>
      <c r="J68" s="5">
        <v>0</v>
      </c>
      <c r="K68" s="6" t="s">
        <v>1</v>
      </c>
      <c r="L68" s="17">
        <v>1900000</v>
      </c>
      <c r="M68" s="17">
        <v>50000</v>
      </c>
      <c r="N68" s="17"/>
      <c r="O68" s="17"/>
      <c r="P68" s="16"/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650000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27">
        <f t="shared" si="1"/>
        <v>2600000</v>
      </c>
    </row>
    <row r="69" ht="30" customHeight="1" spans="1:29">
      <c r="A69" s="6" t="s">
        <v>32</v>
      </c>
      <c r="B69" s="6" t="s">
        <v>151</v>
      </c>
      <c r="C69" s="6" t="s">
        <v>163</v>
      </c>
      <c r="D69" s="6" t="s">
        <v>164</v>
      </c>
      <c r="E69" s="6" t="s">
        <v>1</v>
      </c>
      <c r="F69" s="6" t="s">
        <v>1</v>
      </c>
      <c r="G69" s="5">
        <v>0</v>
      </c>
      <c r="H69" s="6" t="s">
        <v>36</v>
      </c>
      <c r="I69" s="6" t="s">
        <v>37</v>
      </c>
      <c r="J69" s="5">
        <v>0</v>
      </c>
      <c r="K69" s="6" t="s">
        <v>1</v>
      </c>
      <c r="L69" s="17">
        <f>(2000000*0.95)</f>
        <v>1900000</v>
      </c>
      <c r="M69" s="33">
        <v>50000</v>
      </c>
      <c r="N69" s="17">
        <v>260000</v>
      </c>
      <c r="O69" s="22">
        <v>800000</v>
      </c>
      <c r="P69" s="16">
        <v>600000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650000</v>
      </c>
      <c r="W69" s="5">
        <v>25000</v>
      </c>
      <c r="X69" s="5">
        <v>0</v>
      </c>
      <c r="Y69" s="5">
        <v>0</v>
      </c>
      <c r="Z69" s="5">
        <v>0</v>
      </c>
      <c r="AA69" s="5">
        <v>240000</v>
      </c>
      <c r="AB69" s="5">
        <v>0</v>
      </c>
      <c r="AC69" s="27">
        <f t="shared" si="1"/>
        <v>4045000</v>
      </c>
    </row>
    <row r="70" ht="30" customHeight="1" spans="1:29">
      <c r="A70" s="6" t="s">
        <v>32</v>
      </c>
      <c r="B70" s="6" t="s">
        <v>151</v>
      </c>
      <c r="C70" s="6" t="s">
        <v>165</v>
      </c>
      <c r="D70" s="6" t="s">
        <v>166</v>
      </c>
      <c r="E70" s="6" t="s">
        <v>1</v>
      </c>
      <c r="F70" s="6" t="s">
        <v>1</v>
      </c>
      <c r="G70" s="5">
        <v>0</v>
      </c>
      <c r="H70" s="6" t="s">
        <v>36</v>
      </c>
      <c r="I70" s="6" t="s">
        <v>37</v>
      </c>
      <c r="J70" s="5">
        <v>0</v>
      </c>
      <c r="K70" s="6" t="s">
        <v>1</v>
      </c>
      <c r="L70" s="14">
        <v>2000000</v>
      </c>
      <c r="M70" s="13">
        <v>50000</v>
      </c>
      <c r="N70" s="15">
        <v>260000</v>
      </c>
      <c r="O70" s="17"/>
      <c r="P70" s="16"/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650000</v>
      </c>
      <c r="W70" s="5">
        <v>0</v>
      </c>
      <c r="X70" s="5">
        <v>0</v>
      </c>
      <c r="Y70" s="5">
        <v>0</v>
      </c>
      <c r="Z70" s="5">
        <v>100000</v>
      </c>
      <c r="AA70" s="5">
        <v>140000</v>
      </c>
      <c r="AB70" s="5">
        <v>0</v>
      </c>
      <c r="AC70" s="27">
        <f t="shared" si="1"/>
        <v>2720000</v>
      </c>
    </row>
    <row r="71" ht="30" customHeight="1" spans="1:29">
      <c r="A71" s="6" t="s">
        <v>32</v>
      </c>
      <c r="B71" s="6" t="s">
        <v>151</v>
      </c>
      <c r="C71" s="6" t="s">
        <v>167</v>
      </c>
      <c r="D71" s="6" t="s">
        <v>168</v>
      </c>
      <c r="E71" s="6" t="s">
        <v>1</v>
      </c>
      <c r="F71" s="6" t="s">
        <v>1</v>
      </c>
      <c r="G71" s="5">
        <v>0</v>
      </c>
      <c r="H71" s="6" t="s">
        <v>36</v>
      </c>
      <c r="I71" s="6" t="s">
        <v>37</v>
      </c>
      <c r="J71" s="5">
        <v>0</v>
      </c>
      <c r="K71" s="6" t="s">
        <v>1</v>
      </c>
      <c r="L71" s="17">
        <v>2000000</v>
      </c>
      <c r="M71" s="13">
        <v>50000</v>
      </c>
      <c r="N71" s="17"/>
      <c r="O71" s="17"/>
      <c r="P71" s="16"/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650000</v>
      </c>
      <c r="W71" s="5">
        <v>0</v>
      </c>
      <c r="X71" s="5">
        <v>170000</v>
      </c>
      <c r="Y71" s="5">
        <v>0</v>
      </c>
      <c r="Z71" s="5">
        <v>100000</v>
      </c>
      <c r="AA71" s="5">
        <v>0</v>
      </c>
      <c r="AB71" s="5">
        <v>0</v>
      </c>
      <c r="AC71" s="27">
        <f t="shared" si="1"/>
        <v>2770000</v>
      </c>
    </row>
    <row r="72" ht="30" customHeight="1" spans="1:29">
      <c r="A72" s="6" t="s">
        <v>32</v>
      </c>
      <c r="B72" s="6" t="s">
        <v>151</v>
      </c>
      <c r="C72" s="6" t="s">
        <v>169</v>
      </c>
      <c r="D72" s="6" t="s">
        <v>170</v>
      </c>
      <c r="E72" s="6" t="s">
        <v>1</v>
      </c>
      <c r="F72" s="6" t="s">
        <v>1</v>
      </c>
      <c r="G72" s="5">
        <v>0</v>
      </c>
      <c r="H72" s="6" t="s">
        <v>36</v>
      </c>
      <c r="I72" s="6" t="s">
        <v>37</v>
      </c>
      <c r="J72" s="5">
        <v>0</v>
      </c>
      <c r="K72" s="6" t="s">
        <v>1</v>
      </c>
      <c r="L72" s="14">
        <v>2000000</v>
      </c>
      <c r="M72" s="13">
        <v>50000</v>
      </c>
      <c r="N72" s="15">
        <v>260000</v>
      </c>
      <c r="O72" s="22">
        <v>800000</v>
      </c>
      <c r="P72" s="16"/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650000</v>
      </c>
      <c r="W72" s="5">
        <v>0</v>
      </c>
      <c r="X72" s="5">
        <v>0</v>
      </c>
      <c r="Y72" s="5">
        <v>0</v>
      </c>
      <c r="Z72" s="5">
        <v>25000</v>
      </c>
      <c r="AA72" s="5">
        <v>10000</v>
      </c>
      <c r="AB72" s="5">
        <v>0</v>
      </c>
      <c r="AC72" s="27">
        <f t="shared" si="1"/>
        <v>3725000</v>
      </c>
    </row>
    <row r="73" ht="30" customHeight="1" spans="1:29">
      <c r="A73" s="6" t="s">
        <v>32</v>
      </c>
      <c r="B73" s="6" t="s">
        <v>151</v>
      </c>
      <c r="C73" s="6" t="s">
        <v>171</v>
      </c>
      <c r="D73" s="6" t="s">
        <v>172</v>
      </c>
      <c r="E73" s="6" t="s">
        <v>1</v>
      </c>
      <c r="F73" s="6" t="s">
        <v>1</v>
      </c>
      <c r="G73" s="5">
        <v>0</v>
      </c>
      <c r="H73" s="6" t="s">
        <v>36</v>
      </c>
      <c r="I73" s="6" t="s">
        <v>37</v>
      </c>
      <c r="J73" s="5">
        <v>0</v>
      </c>
      <c r="K73" s="6" t="s">
        <v>1</v>
      </c>
      <c r="L73" s="17">
        <v>2000000</v>
      </c>
      <c r="M73" s="14">
        <v>50000</v>
      </c>
      <c r="N73" s="17">
        <v>260000</v>
      </c>
      <c r="O73" s="18"/>
      <c r="P73" s="21">
        <v>400000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650000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27">
        <f t="shared" si="1"/>
        <v>3360000</v>
      </c>
    </row>
    <row r="74" ht="30" customHeight="1" spans="1:29">
      <c r="A74" s="6" t="s">
        <v>32</v>
      </c>
      <c r="B74" s="6" t="s">
        <v>151</v>
      </c>
      <c r="C74" s="6" t="s">
        <v>173</v>
      </c>
      <c r="D74" s="6" t="s">
        <v>174</v>
      </c>
      <c r="E74" s="6" t="s">
        <v>1</v>
      </c>
      <c r="F74" s="6" t="s">
        <v>1</v>
      </c>
      <c r="G74" s="5">
        <v>0</v>
      </c>
      <c r="H74" s="6" t="s">
        <v>36</v>
      </c>
      <c r="I74" s="6" t="s">
        <v>37</v>
      </c>
      <c r="J74" s="5">
        <v>0</v>
      </c>
      <c r="K74" s="6" t="s">
        <v>1</v>
      </c>
      <c r="L74" s="17">
        <v>2000000</v>
      </c>
      <c r="M74" s="13">
        <v>50000</v>
      </c>
      <c r="N74" s="17">
        <v>260000</v>
      </c>
      <c r="O74" s="17"/>
      <c r="P74" s="16">
        <v>300000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650000</v>
      </c>
      <c r="W74" s="5">
        <v>0</v>
      </c>
      <c r="X74" s="5">
        <v>0</v>
      </c>
      <c r="Y74" s="5">
        <v>0</v>
      </c>
      <c r="Z74" s="5">
        <v>25000</v>
      </c>
      <c r="AA74" s="5">
        <v>60000</v>
      </c>
      <c r="AB74" s="5">
        <v>0</v>
      </c>
      <c r="AC74" s="27">
        <f t="shared" si="1"/>
        <v>3175000</v>
      </c>
    </row>
    <row r="75" ht="30" customHeight="1" spans="1:29">
      <c r="A75" s="6" t="s">
        <v>32</v>
      </c>
      <c r="B75" s="6" t="s">
        <v>151</v>
      </c>
      <c r="C75" s="6" t="s">
        <v>175</v>
      </c>
      <c r="D75" s="6" t="s">
        <v>176</v>
      </c>
      <c r="E75" s="6" t="s">
        <v>1</v>
      </c>
      <c r="F75" s="6" t="s">
        <v>1</v>
      </c>
      <c r="G75" s="5">
        <v>0</v>
      </c>
      <c r="H75" s="6" t="s">
        <v>36</v>
      </c>
      <c r="I75" s="6" t="s">
        <v>37</v>
      </c>
      <c r="J75" s="5">
        <v>0</v>
      </c>
      <c r="K75" s="6" t="s">
        <v>1</v>
      </c>
      <c r="L75" s="13">
        <f>2000000*0.95</f>
        <v>1900000</v>
      </c>
      <c r="M75" s="14">
        <v>50000</v>
      </c>
      <c r="N75" s="15">
        <v>260000</v>
      </c>
      <c r="O75" s="21"/>
      <c r="P75" s="21">
        <v>600000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650000</v>
      </c>
      <c r="W75" s="5">
        <v>25000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27">
        <f t="shared" si="1"/>
        <v>3485000</v>
      </c>
    </row>
    <row r="76" ht="30" customHeight="1" spans="1:29">
      <c r="A76" s="6" t="s">
        <v>32</v>
      </c>
      <c r="B76" s="6" t="s">
        <v>151</v>
      </c>
      <c r="C76" s="6" t="s">
        <v>177</v>
      </c>
      <c r="D76" s="6" t="s">
        <v>178</v>
      </c>
      <c r="E76" s="6" t="s">
        <v>1</v>
      </c>
      <c r="F76" s="6" t="s">
        <v>1</v>
      </c>
      <c r="G76" s="5">
        <v>0</v>
      </c>
      <c r="H76" s="6" t="s">
        <v>36</v>
      </c>
      <c r="I76" s="6" t="s">
        <v>37</v>
      </c>
      <c r="J76" s="5">
        <v>0</v>
      </c>
      <c r="K76" s="6" t="s">
        <v>1</v>
      </c>
      <c r="L76" s="17">
        <v>2000000</v>
      </c>
      <c r="M76" s="13">
        <v>50000</v>
      </c>
      <c r="N76" s="15"/>
      <c r="O76" s="22">
        <v>800000</v>
      </c>
      <c r="P76" s="16"/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650000</v>
      </c>
      <c r="W76" s="5">
        <v>25000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27">
        <f t="shared" si="1"/>
        <v>3525000</v>
      </c>
    </row>
    <row r="77" ht="30" customHeight="1" spans="1:29">
      <c r="A77" s="6" t="s">
        <v>32</v>
      </c>
      <c r="B77" s="6" t="s">
        <v>151</v>
      </c>
      <c r="C77" s="6" t="s">
        <v>179</v>
      </c>
      <c r="D77" s="6" t="s">
        <v>180</v>
      </c>
      <c r="E77" s="6" t="s">
        <v>1</v>
      </c>
      <c r="F77" s="6" t="s">
        <v>1</v>
      </c>
      <c r="G77" s="5">
        <v>0</v>
      </c>
      <c r="H77" s="6" t="s">
        <v>36</v>
      </c>
      <c r="I77" s="6" t="s">
        <v>37</v>
      </c>
      <c r="J77" s="5">
        <v>0</v>
      </c>
      <c r="K77" s="6" t="s">
        <v>1</v>
      </c>
      <c r="L77" s="17">
        <v>2000000</v>
      </c>
      <c r="M77" s="13">
        <v>50000</v>
      </c>
      <c r="N77" s="15"/>
      <c r="O77" s="21"/>
      <c r="P77" s="16"/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650000</v>
      </c>
      <c r="W77" s="5">
        <v>0</v>
      </c>
      <c r="X77" s="5">
        <v>80000</v>
      </c>
      <c r="Y77" s="5">
        <v>0</v>
      </c>
      <c r="Z77" s="5">
        <v>75000</v>
      </c>
      <c r="AA77" s="5">
        <v>0</v>
      </c>
      <c r="AB77" s="5">
        <v>0</v>
      </c>
      <c r="AC77" s="27">
        <f t="shared" si="1"/>
        <v>2705000</v>
      </c>
    </row>
    <row r="78" ht="30" customHeight="1" spans="1:29">
      <c r="A78" s="6" t="s">
        <v>32</v>
      </c>
      <c r="B78" s="6" t="s">
        <v>151</v>
      </c>
      <c r="C78" s="6" t="s">
        <v>181</v>
      </c>
      <c r="D78" s="6" t="s">
        <v>182</v>
      </c>
      <c r="E78" s="6"/>
      <c r="F78" s="6"/>
      <c r="G78" s="5">
        <v>0</v>
      </c>
      <c r="H78" s="6" t="s">
        <v>36</v>
      </c>
      <c r="I78" s="6" t="s">
        <v>37</v>
      </c>
      <c r="J78" s="5">
        <v>0</v>
      </c>
      <c r="K78" s="6" t="s">
        <v>1</v>
      </c>
      <c r="L78" s="17">
        <v>2000000</v>
      </c>
      <c r="M78" s="13">
        <v>50000</v>
      </c>
      <c r="N78" s="15"/>
      <c r="O78" s="21"/>
      <c r="P78" s="16"/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650000</v>
      </c>
      <c r="W78" s="5">
        <v>0</v>
      </c>
      <c r="X78" s="5">
        <v>0</v>
      </c>
      <c r="Y78" s="5">
        <v>0</v>
      </c>
      <c r="Z78" s="5">
        <v>75000</v>
      </c>
      <c r="AA78" s="5">
        <v>0</v>
      </c>
      <c r="AB78" s="5">
        <v>0</v>
      </c>
      <c r="AC78" s="27">
        <f t="shared" si="1"/>
        <v>2625000</v>
      </c>
    </row>
    <row r="79" ht="30" customHeight="1" spans="1:29">
      <c r="A79" s="6" t="s">
        <v>32</v>
      </c>
      <c r="B79" s="6" t="s">
        <v>151</v>
      </c>
      <c r="C79" s="6" t="s">
        <v>183</v>
      </c>
      <c r="D79" s="6" t="s">
        <v>184</v>
      </c>
      <c r="E79" s="6"/>
      <c r="F79" s="6"/>
      <c r="G79" s="5">
        <v>0</v>
      </c>
      <c r="H79" s="6" t="s">
        <v>36</v>
      </c>
      <c r="I79" s="6" t="s">
        <v>37</v>
      </c>
      <c r="J79" s="5">
        <v>0</v>
      </c>
      <c r="K79" s="6" t="s">
        <v>1</v>
      </c>
      <c r="L79" s="17">
        <v>2000000</v>
      </c>
      <c r="M79" s="33">
        <v>50000</v>
      </c>
      <c r="N79" s="24"/>
      <c r="O79" s="31"/>
      <c r="P79" s="16"/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650000</v>
      </c>
      <c r="W79" s="5">
        <v>25000</v>
      </c>
      <c r="X79" s="5">
        <v>40000</v>
      </c>
      <c r="Y79" s="5">
        <v>0</v>
      </c>
      <c r="Z79" s="5">
        <v>0</v>
      </c>
      <c r="AA79" s="5">
        <v>0</v>
      </c>
      <c r="AB79" s="5">
        <v>0</v>
      </c>
      <c r="AC79" s="27">
        <f t="shared" si="1"/>
        <v>2765000</v>
      </c>
    </row>
    <row r="80" ht="30" customHeight="1" spans="1:29">
      <c r="A80" s="6" t="s">
        <v>32</v>
      </c>
      <c r="B80" s="6" t="s">
        <v>151</v>
      </c>
      <c r="C80" s="6" t="s">
        <v>185</v>
      </c>
      <c r="D80" s="6" t="s">
        <v>186</v>
      </c>
      <c r="E80" s="6" t="s">
        <v>1</v>
      </c>
      <c r="F80" s="6" t="s">
        <v>1</v>
      </c>
      <c r="G80" s="5">
        <v>0</v>
      </c>
      <c r="H80" s="6" t="s">
        <v>36</v>
      </c>
      <c r="I80" s="6" t="s">
        <v>37</v>
      </c>
      <c r="J80" s="5">
        <v>0</v>
      </c>
      <c r="K80" s="6" t="s">
        <v>1</v>
      </c>
      <c r="L80" s="13">
        <v>300000</v>
      </c>
      <c r="M80" s="13">
        <v>50000</v>
      </c>
      <c r="N80" s="15"/>
      <c r="O80" s="21">
        <v>200000</v>
      </c>
      <c r="P80" s="16"/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650000</v>
      </c>
      <c r="W80" s="5">
        <v>0</v>
      </c>
      <c r="X80" s="5">
        <v>0</v>
      </c>
      <c r="Y80" s="5">
        <v>0</v>
      </c>
      <c r="Z80" s="5">
        <v>25000</v>
      </c>
      <c r="AA80" s="5">
        <v>0</v>
      </c>
      <c r="AB80" s="5">
        <v>0</v>
      </c>
      <c r="AC80" s="27">
        <f t="shared" si="1"/>
        <v>1175000</v>
      </c>
    </row>
    <row r="81" ht="30" customHeight="1" spans="1:29">
      <c r="A81" s="9" t="s">
        <v>32</v>
      </c>
      <c r="B81" s="9" t="s">
        <v>151</v>
      </c>
      <c r="C81" s="9" t="s">
        <v>187</v>
      </c>
      <c r="D81" s="9" t="s">
        <v>188</v>
      </c>
      <c r="E81" s="9" t="s">
        <v>1</v>
      </c>
      <c r="F81" s="9" t="s">
        <v>1</v>
      </c>
      <c r="G81" s="5">
        <v>0</v>
      </c>
      <c r="H81" s="6" t="s">
        <v>36</v>
      </c>
      <c r="I81" s="6" t="s">
        <v>37</v>
      </c>
      <c r="J81" s="5">
        <v>0</v>
      </c>
      <c r="K81" s="6" t="s">
        <v>1</v>
      </c>
      <c r="L81" s="13">
        <v>2000000</v>
      </c>
      <c r="M81" s="13">
        <v>50000</v>
      </c>
      <c r="N81" s="17">
        <v>260000</v>
      </c>
      <c r="O81" s="21"/>
      <c r="P81" s="16"/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650000</v>
      </c>
      <c r="W81" s="5">
        <v>0</v>
      </c>
      <c r="X81" s="5">
        <v>0</v>
      </c>
      <c r="Y81" s="5">
        <v>0</v>
      </c>
      <c r="Z81" s="5">
        <v>25000</v>
      </c>
      <c r="AA81" s="5">
        <v>230000</v>
      </c>
      <c r="AB81" s="5">
        <v>0</v>
      </c>
      <c r="AC81" s="27">
        <f t="shared" si="1"/>
        <v>2705000</v>
      </c>
    </row>
    <row r="82" ht="30" customHeight="1" spans="1:29">
      <c r="A82" s="10"/>
      <c r="B82" s="10" t="s">
        <v>151</v>
      </c>
      <c r="C82" s="10" t="s">
        <v>189</v>
      </c>
      <c r="D82" s="10" t="s">
        <v>190</v>
      </c>
      <c r="E82" s="10"/>
      <c r="F82" s="10"/>
      <c r="G82" s="5">
        <v>0</v>
      </c>
      <c r="H82" s="6" t="s">
        <v>36</v>
      </c>
      <c r="I82" s="6" t="s">
        <v>37</v>
      </c>
      <c r="J82" s="5">
        <v>0</v>
      </c>
      <c r="K82" s="6" t="s">
        <v>1</v>
      </c>
      <c r="L82" s="13">
        <v>300000</v>
      </c>
      <c r="M82" s="13">
        <v>50000</v>
      </c>
      <c r="N82" s="15"/>
      <c r="O82" s="21"/>
      <c r="P82" s="16"/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650000</v>
      </c>
      <c r="W82" s="5">
        <v>0</v>
      </c>
      <c r="X82" s="5">
        <v>0</v>
      </c>
      <c r="Y82" s="5">
        <v>0</v>
      </c>
      <c r="Z82" s="5">
        <v>50000</v>
      </c>
      <c r="AA82" s="5">
        <v>0</v>
      </c>
      <c r="AB82" s="5">
        <v>0</v>
      </c>
      <c r="AC82" s="27">
        <f t="shared" si="1"/>
        <v>950000</v>
      </c>
    </row>
    <row r="83" ht="30" customHeight="1" spans="1:29">
      <c r="A83" s="4" t="s">
        <v>32</v>
      </c>
      <c r="B83" s="4" t="s">
        <v>191</v>
      </c>
      <c r="C83" s="4" t="s">
        <v>192</v>
      </c>
      <c r="D83" s="4" t="s">
        <v>193</v>
      </c>
      <c r="E83" s="4" t="s">
        <v>1</v>
      </c>
      <c r="F83" s="4" t="s">
        <v>1</v>
      </c>
      <c r="G83" s="5">
        <v>0</v>
      </c>
      <c r="H83" s="6" t="s">
        <v>36</v>
      </c>
      <c r="I83" s="6" t="s">
        <v>37</v>
      </c>
      <c r="J83" s="5">
        <v>0</v>
      </c>
      <c r="K83" s="6" t="s">
        <v>1</v>
      </c>
      <c r="L83" s="34">
        <f>2500000*0.8*0.95</f>
        <v>1900000</v>
      </c>
      <c r="M83" s="34">
        <v>50000</v>
      </c>
      <c r="N83" s="34"/>
      <c r="O83" s="22">
        <v>0</v>
      </c>
      <c r="P83" s="34"/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650000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27">
        <f t="shared" si="1"/>
        <v>2600000</v>
      </c>
    </row>
    <row r="84" ht="30" customHeight="1" spans="1:29">
      <c r="A84" s="6" t="s">
        <v>32</v>
      </c>
      <c r="B84" s="6" t="s">
        <v>191</v>
      </c>
      <c r="C84" s="6" t="s">
        <v>194</v>
      </c>
      <c r="D84" s="6" t="s">
        <v>195</v>
      </c>
      <c r="E84" s="6" t="s">
        <v>1</v>
      </c>
      <c r="F84" s="6" t="s">
        <v>1</v>
      </c>
      <c r="G84" s="5">
        <v>0</v>
      </c>
      <c r="H84" s="6" t="s">
        <v>36</v>
      </c>
      <c r="I84" s="6" t="s">
        <v>37</v>
      </c>
      <c r="J84" s="5">
        <v>0</v>
      </c>
      <c r="K84" s="6" t="s">
        <v>1</v>
      </c>
      <c r="L84" s="34">
        <f t="shared" ref="L84:L88" si="2">2500000*0.8</f>
        <v>2000000</v>
      </c>
      <c r="M84" s="34">
        <v>50000</v>
      </c>
      <c r="N84" s="34"/>
      <c r="O84" s="35"/>
      <c r="P84" s="34"/>
      <c r="Q84" s="5">
        <v>0</v>
      </c>
      <c r="R84" s="5">
        <v>0</v>
      </c>
      <c r="S84" s="5">
        <v>0</v>
      </c>
      <c r="T84" s="38">
        <v>3425000</v>
      </c>
      <c r="U84" s="5">
        <v>0</v>
      </c>
      <c r="V84" s="5">
        <v>650000</v>
      </c>
      <c r="W84" s="5">
        <v>0</v>
      </c>
      <c r="X84" s="5">
        <v>0</v>
      </c>
      <c r="Y84" s="5">
        <v>0</v>
      </c>
      <c r="Z84" s="5">
        <v>125000</v>
      </c>
      <c r="AA84" s="5">
        <v>0</v>
      </c>
      <c r="AB84" s="5">
        <v>0</v>
      </c>
      <c r="AC84" s="27">
        <f t="shared" si="1"/>
        <v>6000000</v>
      </c>
    </row>
    <row r="85" ht="30" customHeight="1" spans="1:29">
      <c r="A85" s="6" t="s">
        <v>32</v>
      </c>
      <c r="B85" s="6" t="s">
        <v>191</v>
      </c>
      <c r="C85" s="6" t="s">
        <v>196</v>
      </c>
      <c r="D85" s="6" t="s">
        <v>197</v>
      </c>
      <c r="E85" s="6" t="s">
        <v>1</v>
      </c>
      <c r="F85" s="6" t="s">
        <v>1</v>
      </c>
      <c r="G85" s="5">
        <v>0</v>
      </c>
      <c r="H85" s="6" t="s">
        <v>36</v>
      </c>
      <c r="I85" s="6" t="s">
        <v>37</v>
      </c>
      <c r="J85" s="5">
        <v>0</v>
      </c>
      <c r="K85" s="6" t="s">
        <v>1</v>
      </c>
      <c r="L85" s="34">
        <f t="shared" si="2"/>
        <v>2000000</v>
      </c>
      <c r="M85" s="34">
        <v>50000</v>
      </c>
      <c r="N85" s="34">
        <v>260000</v>
      </c>
      <c r="O85" s="36"/>
      <c r="P85" s="34">
        <v>350000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650000</v>
      </c>
      <c r="W85" s="5">
        <v>25000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27">
        <f t="shared" si="1"/>
        <v>3335000</v>
      </c>
    </row>
    <row r="86" ht="30" customHeight="1" spans="1:29">
      <c r="A86" s="6" t="s">
        <v>32</v>
      </c>
      <c r="B86" s="6" t="s">
        <v>191</v>
      </c>
      <c r="C86" s="6" t="s">
        <v>198</v>
      </c>
      <c r="D86" s="6" t="s">
        <v>199</v>
      </c>
      <c r="E86" s="6" t="s">
        <v>1</v>
      </c>
      <c r="F86" s="6" t="s">
        <v>1</v>
      </c>
      <c r="G86" s="5">
        <v>0</v>
      </c>
      <c r="H86" s="6" t="s">
        <v>36</v>
      </c>
      <c r="I86" s="6" t="s">
        <v>37</v>
      </c>
      <c r="J86" s="5">
        <v>0</v>
      </c>
      <c r="K86" s="6" t="s">
        <v>1</v>
      </c>
      <c r="L86" s="34">
        <f t="shared" si="2"/>
        <v>2000000</v>
      </c>
      <c r="M86" s="34">
        <v>50000</v>
      </c>
      <c r="N86" s="34">
        <v>260000</v>
      </c>
      <c r="O86" s="22">
        <v>800000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650000</v>
      </c>
      <c r="W86" s="5">
        <v>0</v>
      </c>
      <c r="X86" s="5">
        <v>0</v>
      </c>
      <c r="Y86" s="5">
        <v>0</v>
      </c>
      <c r="Z86" s="5">
        <v>25000</v>
      </c>
      <c r="AA86" s="5">
        <v>30000</v>
      </c>
      <c r="AB86" s="5">
        <v>0</v>
      </c>
      <c r="AC86" s="27">
        <f t="shared" si="1"/>
        <v>3705000</v>
      </c>
    </row>
    <row r="87" ht="30" customHeight="1" spans="1:29">
      <c r="A87" s="6" t="s">
        <v>32</v>
      </c>
      <c r="B87" s="6" t="s">
        <v>191</v>
      </c>
      <c r="C87" s="6" t="s">
        <v>200</v>
      </c>
      <c r="D87" s="6" t="s">
        <v>201</v>
      </c>
      <c r="E87" s="6" t="s">
        <v>1</v>
      </c>
      <c r="F87" s="6" t="s">
        <v>1</v>
      </c>
      <c r="G87" s="5">
        <v>0</v>
      </c>
      <c r="H87" s="6" t="s">
        <v>36</v>
      </c>
      <c r="I87" s="6" t="s">
        <v>37</v>
      </c>
      <c r="J87" s="5">
        <v>0</v>
      </c>
      <c r="K87" s="6" t="s">
        <v>1</v>
      </c>
      <c r="L87" s="34">
        <f t="shared" si="2"/>
        <v>2000000</v>
      </c>
      <c r="M87" s="34">
        <v>50000</v>
      </c>
      <c r="N87" s="34"/>
      <c r="O87" s="22">
        <v>800000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650000</v>
      </c>
      <c r="W87" s="5">
        <v>0</v>
      </c>
      <c r="X87" s="5">
        <v>0</v>
      </c>
      <c r="Y87" s="5">
        <v>0</v>
      </c>
      <c r="Z87" s="5">
        <v>175000</v>
      </c>
      <c r="AA87" s="5">
        <v>0</v>
      </c>
      <c r="AB87" s="5">
        <v>0</v>
      </c>
      <c r="AC87" s="27">
        <f t="shared" si="1"/>
        <v>3325000</v>
      </c>
    </row>
    <row r="88" ht="30" customHeight="1" spans="1:29">
      <c r="A88" s="6" t="s">
        <v>32</v>
      </c>
      <c r="B88" s="6" t="s">
        <v>191</v>
      </c>
      <c r="C88" s="6" t="s">
        <v>202</v>
      </c>
      <c r="D88" s="6" t="s">
        <v>203</v>
      </c>
      <c r="E88" s="6" t="s">
        <v>1</v>
      </c>
      <c r="F88" s="6" t="s">
        <v>1</v>
      </c>
      <c r="G88" s="5">
        <v>0</v>
      </c>
      <c r="H88" s="6" t="s">
        <v>36</v>
      </c>
      <c r="I88" s="6" t="s">
        <v>37</v>
      </c>
      <c r="J88" s="5">
        <v>0</v>
      </c>
      <c r="K88" s="6" t="s">
        <v>1</v>
      </c>
      <c r="L88" s="34">
        <f t="shared" si="2"/>
        <v>2000000</v>
      </c>
      <c r="M88" s="34">
        <v>50000</v>
      </c>
      <c r="N88" s="34">
        <v>260000</v>
      </c>
      <c r="O88" s="36"/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650000</v>
      </c>
      <c r="W88" s="5">
        <v>0</v>
      </c>
      <c r="X88" s="5">
        <v>0</v>
      </c>
      <c r="Y88" s="5">
        <v>0</v>
      </c>
      <c r="Z88" s="5">
        <v>0</v>
      </c>
      <c r="AA88" s="5">
        <v>10000</v>
      </c>
      <c r="AB88" s="5">
        <v>0</v>
      </c>
      <c r="AC88" s="27">
        <f t="shared" ref="AC88:AC99" si="3">SUM(L88:Y88)-Z88-AA88-AB88</f>
        <v>2950000</v>
      </c>
    </row>
    <row r="89" ht="30" customHeight="1" spans="1:29">
      <c r="A89" s="6" t="s">
        <v>32</v>
      </c>
      <c r="B89" s="6" t="s">
        <v>191</v>
      </c>
      <c r="C89" s="29" t="s">
        <v>204</v>
      </c>
      <c r="D89" s="6" t="s">
        <v>205</v>
      </c>
      <c r="E89" s="6" t="s">
        <v>1</v>
      </c>
      <c r="F89" s="6" t="s">
        <v>1</v>
      </c>
      <c r="G89" s="5">
        <v>0</v>
      </c>
      <c r="H89" s="6" t="s">
        <v>36</v>
      </c>
      <c r="I89" s="6" t="s">
        <v>37</v>
      </c>
      <c r="J89" s="5">
        <v>0</v>
      </c>
      <c r="K89" s="6" t="s">
        <v>1</v>
      </c>
      <c r="L89" s="5">
        <v>0</v>
      </c>
      <c r="M89" s="34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650000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27">
        <f t="shared" si="3"/>
        <v>650000</v>
      </c>
    </row>
    <row r="90" ht="30" customHeight="1" spans="1:29">
      <c r="A90" s="6" t="s">
        <v>32</v>
      </c>
      <c r="B90" s="6" t="s">
        <v>191</v>
      </c>
      <c r="C90" s="6" t="s">
        <v>206</v>
      </c>
      <c r="D90" s="6" t="s">
        <v>207</v>
      </c>
      <c r="E90" s="6" t="s">
        <v>1</v>
      </c>
      <c r="F90" s="6" t="s">
        <v>1</v>
      </c>
      <c r="G90" s="5">
        <v>0</v>
      </c>
      <c r="H90" s="6" t="s">
        <v>36</v>
      </c>
      <c r="I90" s="6" t="s">
        <v>37</v>
      </c>
      <c r="J90" s="5">
        <v>0</v>
      </c>
      <c r="K90" s="6" t="s">
        <v>1</v>
      </c>
      <c r="L90" s="34">
        <f t="shared" ref="L90:L95" si="4">2500000*0.8</f>
        <v>2000000</v>
      </c>
      <c r="M90" s="34">
        <v>50000</v>
      </c>
      <c r="N90" s="34"/>
      <c r="O90" s="22"/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650000</v>
      </c>
      <c r="W90" s="5">
        <v>25000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27">
        <f t="shared" si="3"/>
        <v>2725000</v>
      </c>
    </row>
    <row r="91" ht="30" customHeight="1" spans="1:29">
      <c r="A91" s="6" t="s">
        <v>32</v>
      </c>
      <c r="B91" s="6" t="s">
        <v>191</v>
      </c>
      <c r="C91" s="6" t="s">
        <v>208</v>
      </c>
      <c r="D91" s="6" t="s">
        <v>209</v>
      </c>
      <c r="E91" s="6" t="s">
        <v>1</v>
      </c>
      <c r="F91" s="6" t="s">
        <v>1</v>
      </c>
      <c r="G91" s="5">
        <v>0</v>
      </c>
      <c r="H91" s="6" t="s">
        <v>36</v>
      </c>
      <c r="I91" s="6" t="s">
        <v>37</v>
      </c>
      <c r="J91" s="5">
        <v>0</v>
      </c>
      <c r="K91" s="6" t="s">
        <v>1</v>
      </c>
      <c r="L91" s="34">
        <f t="shared" si="4"/>
        <v>2000000</v>
      </c>
      <c r="M91" s="34">
        <v>50000</v>
      </c>
      <c r="N91" s="34"/>
      <c r="O91" s="22">
        <v>800000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650000</v>
      </c>
      <c r="W91" s="5">
        <v>0</v>
      </c>
      <c r="X91" s="5">
        <v>200000</v>
      </c>
      <c r="Y91" s="5">
        <v>0</v>
      </c>
      <c r="Z91" s="5">
        <v>125000</v>
      </c>
      <c r="AA91" s="5">
        <v>0</v>
      </c>
      <c r="AB91" s="5">
        <v>0</v>
      </c>
      <c r="AC91" s="27">
        <f t="shared" si="3"/>
        <v>3575000</v>
      </c>
    </row>
    <row r="92" ht="30" customHeight="1" spans="1:29">
      <c r="A92" s="6"/>
      <c r="B92" s="6"/>
      <c r="C92" s="6" t="s">
        <v>210</v>
      </c>
      <c r="D92" s="6" t="s">
        <v>211</v>
      </c>
      <c r="E92" s="6"/>
      <c r="F92" s="6"/>
      <c r="G92" s="5">
        <v>0</v>
      </c>
      <c r="H92" s="6" t="s">
        <v>36</v>
      </c>
      <c r="I92" s="6" t="s">
        <v>37</v>
      </c>
      <c r="J92" s="5">
        <v>0</v>
      </c>
      <c r="K92" s="6" t="s">
        <v>1</v>
      </c>
      <c r="L92" s="34">
        <f t="shared" si="4"/>
        <v>2000000</v>
      </c>
      <c r="M92" s="34">
        <v>50000</v>
      </c>
      <c r="N92" s="34"/>
      <c r="O92" s="22"/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650000</v>
      </c>
      <c r="W92" s="5">
        <v>0</v>
      </c>
      <c r="X92" s="5">
        <v>50000</v>
      </c>
      <c r="Y92" s="5">
        <v>0</v>
      </c>
      <c r="Z92" s="5">
        <v>25000</v>
      </c>
      <c r="AA92" s="5">
        <v>0</v>
      </c>
      <c r="AB92" s="5">
        <v>0</v>
      </c>
      <c r="AC92" s="27">
        <f t="shared" si="3"/>
        <v>2725000</v>
      </c>
    </row>
    <row r="93" ht="30" customHeight="1" spans="1:29">
      <c r="A93" s="6" t="s">
        <v>32</v>
      </c>
      <c r="B93" s="6" t="s">
        <v>191</v>
      </c>
      <c r="C93" s="6" t="s">
        <v>212</v>
      </c>
      <c r="D93" s="6" t="s">
        <v>213</v>
      </c>
      <c r="E93" s="6" t="s">
        <v>1</v>
      </c>
      <c r="F93" s="6" t="s">
        <v>1</v>
      </c>
      <c r="G93" s="5">
        <v>0</v>
      </c>
      <c r="H93" s="6" t="s">
        <v>36</v>
      </c>
      <c r="I93" s="6" t="s">
        <v>37</v>
      </c>
      <c r="J93" s="5">
        <v>0</v>
      </c>
      <c r="K93" s="6" t="s">
        <v>1</v>
      </c>
      <c r="L93" s="34">
        <f t="shared" si="4"/>
        <v>2000000</v>
      </c>
      <c r="M93" s="34">
        <v>50000</v>
      </c>
      <c r="N93" s="37">
        <v>260000</v>
      </c>
      <c r="O93" s="35"/>
      <c r="P93" s="34">
        <v>600000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650000</v>
      </c>
      <c r="W93" s="5">
        <v>0</v>
      </c>
      <c r="X93" s="5">
        <v>0</v>
      </c>
      <c r="Y93" s="5">
        <v>0</v>
      </c>
      <c r="Z93" s="5">
        <v>150000</v>
      </c>
      <c r="AA93" s="5">
        <v>60000</v>
      </c>
      <c r="AB93" s="5">
        <v>0</v>
      </c>
      <c r="AC93" s="27">
        <f t="shared" si="3"/>
        <v>3350000</v>
      </c>
    </row>
    <row r="94" ht="30" customHeight="1" spans="1:29">
      <c r="A94" s="6" t="s">
        <v>32</v>
      </c>
      <c r="B94" s="6" t="s">
        <v>191</v>
      </c>
      <c r="C94" s="6" t="s">
        <v>214</v>
      </c>
      <c r="D94" s="6" t="s">
        <v>215</v>
      </c>
      <c r="E94" s="6" t="s">
        <v>1</v>
      </c>
      <c r="F94" s="6" t="s">
        <v>1</v>
      </c>
      <c r="G94" s="5">
        <v>0</v>
      </c>
      <c r="H94" s="6" t="s">
        <v>36</v>
      </c>
      <c r="I94" s="6" t="s">
        <v>37</v>
      </c>
      <c r="J94" s="5">
        <v>0</v>
      </c>
      <c r="K94" s="6" t="s">
        <v>1</v>
      </c>
      <c r="L94" s="34">
        <f t="shared" si="4"/>
        <v>2000000</v>
      </c>
      <c r="M94" s="34">
        <v>50000</v>
      </c>
      <c r="N94" s="34">
        <v>260000</v>
      </c>
      <c r="O94" s="36"/>
      <c r="P94" s="5">
        <v>0</v>
      </c>
      <c r="Q94" s="5">
        <v>0</v>
      </c>
      <c r="R94" s="5">
        <v>0</v>
      </c>
      <c r="S94" s="5">
        <v>0</v>
      </c>
      <c r="T94" s="38">
        <v>3640000</v>
      </c>
      <c r="U94" s="5">
        <v>0</v>
      </c>
      <c r="V94" s="5">
        <v>650000</v>
      </c>
      <c r="W94" s="5">
        <v>25000</v>
      </c>
      <c r="X94" s="5">
        <v>0</v>
      </c>
      <c r="Y94" s="5">
        <v>0</v>
      </c>
      <c r="Z94" s="5">
        <v>0</v>
      </c>
      <c r="AA94" s="5">
        <v>20000</v>
      </c>
      <c r="AB94" s="5">
        <v>0</v>
      </c>
      <c r="AC94" s="27">
        <f t="shared" si="3"/>
        <v>6605000</v>
      </c>
    </row>
    <row r="95" ht="30" customHeight="1" spans="1:29">
      <c r="A95" s="6" t="s">
        <v>32</v>
      </c>
      <c r="B95" s="6" t="s">
        <v>191</v>
      </c>
      <c r="C95" s="6" t="s">
        <v>216</v>
      </c>
      <c r="D95" s="6" t="s">
        <v>217</v>
      </c>
      <c r="E95" s="6" t="s">
        <v>1</v>
      </c>
      <c r="F95" s="6" t="s">
        <v>1</v>
      </c>
      <c r="G95" s="5">
        <v>0</v>
      </c>
      <c r="H95" s="6" t="s">
        <v>36</v>
      </c>
      <c r="I95" s="6" t="s">
        <v>37</v>
      </c>
      <c r="J95" s="5">
        <v>0</v>
      </c>
      <c r="K95" s="6" t="s">
        <v>1</v>
      </c>
      <c r="L95" s="34">
        <f t="shared" si="4"/>
        <v>2000000</v>
      </c>
      <c r="M95" s="34">
        <v>50000</v>
      </c>
      <c r="N95" s="34"/>
      <c r="O95" s="22">
        <v>800000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650000</v>
      </c>
      <c r="W95" s="5">
        <v>25000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27">
        <f t="shared" si="3"/>
        <v>3525000</v>
      </c>
    </row>
    <row r="96" ht="30" customHeight="1" spans="1:29">
      <c r="A96" s="6" t="s">
        <v>32</v>
      </c>
      <c r="B96" s="6" t="s">
        <v>191</v>
      </c>
      <c r="C96" s="6" t="s">
        <v>218</v>
      </c>
      <c r="D96" s="6" t="s">
        <v>219</v>
      </c>
      <c r="E96" s="6" t="s">
        <v>1</v>
      </c>
      <c r="F96" s="6" t="s">
        <v>1</v>
      </c>
      <c r="G96" s="5">
        <v>0</v>
      </c>
      <c r="H96" s="6" t="s">
        <v>36</v>
      </c>
      <c r="I96" s="6" t="s">
        <v>37</v>
      </c>
      <c r="J96" s="5">
        <v>0</v>
      </c>
      <c r="K96" s="6" t="s">
        <v>1</v>
      </c>
      <c r="L96" s="34">
        <f>2500000*0.8*0.95</f>
        <v>1900000</v>
      </c>
      <c r="M96" s="34">
        <v>50000</v>
      </c>
      <c r="N96" s="34"/>
      <c r="O96" s="22"/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650000</v>
      </c>
      <c r="W96" s="5">
        <v>0</v>
      </c>
      <c r="X96" s="5">
        <v>140000</v>
      </c>
      <c r="Y96" s="5">
        <v>0</v>
      </c>
      <c r="Z96" s="5">
        <v>50000</v>
      </c>
      <c r="AA96" s="5">
        <v>0</v>
      </c>
      <c r="AB96" s="5">
        <v>0</v>
      </c>
      <c r="AC96" s="27">
        <f t="shared" si="3"/>
        <v>2690000</v>
      </c>
    </row>
    <row r="97" ht="30" customHeight="1" spans="1:29">
      <c r="A97" s="9" t="s">
        <v>32</v>
      </c>
      <c r="B97" s="9" t="s">
        <v>191</v>
      </c>
      <c r="C97" s="9" t="s">
        <v>220</v>
      </c>
      <c r="D97" s="9" t="s">
        <v>221</v>
      </c>
      <c r="E97" s="9" t="s">
        <v>1</v>
      </c>
      <c r="F97" s="9" t="s">
        <v>1</v>
      </c>
      <c r="G97" s="5">
        <v>0</v>
      </c>
      <c r="H97" s="6" t="s">
        <v>36</v>
      </c>
      <c r="I97" s="6" t="s">
        <v>37</v>
      </c>
      <c r="J97" s="5">
        <v>0</v>
      </c>
      <c r="K97" s="6" t="s">
        <v>1</v>
      </c>
      <c r="L97" s="34">
        <f t="shared" ref="L97:L99" si="5">2500000*0.8</f>
        <v>2000000</v>
      </c>
      <c r="M97" s="34">
        <v>50000</v>
      </c>
      <c r="N97" s="34">
        <v>260000</v>
      </c>
      <c r="O97" s="22"/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650000</v>
      </c>
      <c r="W97" s="5">
        <v>0</v>
      </c>
      <c r="X97" s="5">
        <v>0</v>
      </c>
      <c r="Y97" s="5">
        <v>0</v>
      </c>
      <c r="Z97" s="5">
        <v>175000</v>
      </c>
      <c r="AA97" s="5">
        <v>70000</v>
      </c>
      <c r="AB97" s="5">
        <v>0</v>
      </c>
      <c r="AC97" s="27">
        <f t="shared" si="3"/>
        <v>2715000</v>
      </c>
    </row>
    <row r="98" ht="30" customHeight="1" spans="1:29">
      <c r="A98" s="6" t="s">
        <v>32</v>
      </c>
      <c r="B98" s="6" t="s">
        <v>191</v>
      </c>
      <c r="C98" s="6" t="s">
        <v>222</v>
      </c>
      <c r="D98" s="6" t="s">
        <v>223</v>
      </c>
      <c r="E98" s="6" t="s">
        <v>1</v>
      </c>
      <c r="F98" s="6" t="s">
        <v>1</v>
      </c>
      <c r="G98" s="5">
        <v>0</v>
      </c>
      <c r="H98" s="6" t="s">
        <v>36</v>
      </c>
      <c r="I98" s="6" t="s">
        <v>37</v>
      </c>
      <c r="J98" s="5">
        <v>0</v>
      </c>
      <c r="K98" s="6" t="s">
        <v>1</v>
      </c>
      <c r="L98" s="34">
        <f t="shared" si="5"/>
        <v>2000000</v>
      </c>
      <c r="M98" s="13">
        <v>50000</v>
      </c>
      <c r="N98" s="34"/>
      <c r="O98" s="22">
        <v>800000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650000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27">
        <f t="shared" si="3"/>
        <v>3500000</v>
      </c>
    </row>
    <row r="99" ht="30" customHeight="1" spans="1:29">
      <c r="A99" s="6" t="s">
        <v>32</v>
      </c>
      <c r="B99" s="6" t="s">
        <v>191</v>
      </c>
      <c r="C99" s="6" t="s">
        <v>224</v>
      </c>
      <c r="D99" s="6" t="s">
        <v>225</v>
      </c>
      <c r="E99" s="6" t="s">
        <v>1</v>
      </c>
      <c r="F99" s="6" t="s">
        <v>1</v>
      </c>
      <c r="G99" s="5">
        <v>0</v>
      </c>
      <c r="H99" s="6" t="s">
        <v>36</v>
      </c>
      <c r="I99" s="6" t="s">
        <v>37</v>
      </c>
      <c r="J99" s="5">
        <v>0</v>
      </c>
      <c r="K99" s="6" t="s">
        <v>1</v>
      </c>
      <c r="L99" s="34">
        <f t="shared" si="5"/>
        <v>2000000</v>
      </c>
      <c r="M99" s="5">
        <v>50000</v>
      </c>
      <c r="N99" s="15">
        <v>260000</v>
      </c>
      <c r="O99" s="21"/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650000</v>
      </c>
      <c r="W99" s="5">
        <v>25000</v>
      </c>
      <c r="X99" s="5">
        <v>10000</v>
      </c>
      <c r="Y99" s="5">
        <v>0</v>
      </c>
      <c r="Z99" s="5">
        <v>0</v>
      </c>
      <c r="AA99" s="5">
        <v>0</v>
      </c>
      <c r="AB99" s="5">
        <v>0</v>
      </c>
      <c r="AC99" s="27">
        <f t="shared" si="3"/>
        <v>2995000</v>
      </c>
    </row>
  </sheetData>
  <mergeCells count="15">
    <mergeCell ref="A1:AB1"/>
    <mergeCell ref="A2:AB2"/>
    <mergeCell ref="L4:Y4"/>
    <mergeCell ref="Z4:AB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pageMargins left="1.5" right="1.5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workbookViewId="0">
      <selection activeCell="A1" sqref="A1"/>
    </sheetView>
  </sheetViews>
  <sheetFormatPr defaultColWidth="10.6666666666667" defaultRowHeight="15.6"/>
  <sheetData/>
  <sheetProtection password="F7C7" sheet="1" selectLockedCells="1" selectUnlockedCells="1" objects="1" scenarios="1"/>
  <pageMargins left="1.5" right="1.5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Bảng nhập liệu học phí</vt:lpstr>
      <vt:lpstr>DS lan TT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Hạnh Hoàng Hồng</cp:lastModifiedBy>
  <dcterms:created xsi:type="dcterms:W3CDTF">2024-11-01T04:45:00Z</dcterms:created>
  <dcterms:modified xsi:type="dcterms:W3CDTF">2024-11-09T04:34:54Z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96E90083E4B24F88AFA25D68F5E54A45_13</vt:lpwstr>
  </property>
  <property fmtid="{D5CDD505-2E9C-101B-9397-08002B2CF9AE}" pid="3" name="KSOProductBuildVer">
    <vt:lpwstr>1033-12.2.0.18607</vt:lpwstr>
  </property>
</Properties>
</file>